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8_{457CDB13-86D5-45DA-B0D4-9A5C6BA52194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5.5.D" sheetId="1" r:id="rId1"/>
    <sheet name="5.5.E" sheetId="2" r:id="rId2"/>
  </sheets>
  <definedNames>
    <definedName name="_xlnm.Print_Area" localSheetId="0">'5.5.D'!$A$1:$U$27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M9" i="1"/>
  <c r="I9" i="1"/>
  <c r="D9" i="1" l="1"/>
  <c r="U12" i="1" l="1"/>
  <c r="I13" i="1"/>
  <c r="I22" i="2"/>
  <c r="U31" i="2" l="1"/>
  <c r="Q31" i="2"/>
  <c r="M31" i="2"/>
  <c r="I31" i="2"/>
  <c r="U30" i="2"/>
  <c r="Q30" i="2"/>
  <c r="M30" i="2"/>
  <c r="I30" i="2"/>
  <c r="U29" i="2"/>
  <c r="U28" i="2" s="1"/>
  <c r="Q29" i="2"/>
  <c r="M29" i="2"/>
  <c r="I29" i="2"/>
  <c r="U27" i="2"/>
  <c r="Q27" i="2"/>
  <c r="M27" i="2"/>
  <c r="I27" i="2"/>
  <c r="U26" i="2"/>
  <c r="Q26" i="2"/>
  <c r="M26" i="2"/>
  <c r="I26" i="2"/>
  <c r="U25" i="2"/>
  <c r="Q25" i="2"/>
  <c r="Q24" i="2" s="1"/>
  <c r="M25" i="2"/>
  <c r="M24" i="2" s="1"/>
  <c r="I25" i="2"/>
  <c r="U24" i="2"/>
  <c r="U23" i="2"/>
  <c r="Q23" i="2"/>
  <c r="M23" i="2"/>
  <c r="I23" i="2"/>
  <c r="U22" i="2"/>
  <c r="Q22" i="2"/>
  <c r="D22" i="2" s="1"/>
  <c r="M22" i="2"/>
  <c r="U21" i="2"/>
  <c r="Q21" i="2"/>
  <c r="Q20" i="2" s="1"/>
  <c r="M21" i="2"/>
  <c r="I21" i="2"/>
  <c r="U20" i="2"/>
  <c r="M20" i="2"/>
  <c r="U19" i="2"/>
  <c r="Q19" i="2"/>
  <c r="M19" i="2"/>
  <c r="I19" i="2"/>
  <c r="D19" i="2" s="1"/>
  <c r="U18" i="2"/>
  <c r="U17" i="2" s="1"/>
  <c r="Q18" i="2"/>
  <c r="M18" i="2"/>
  <c r="M17" i="2" s="1"/>
  <c r="I18" i="2"/>
  <c r="U16" i="2"/>
  <c r="Q16" i="2"/>
  <c r="M16" i="2"/>
  <c r="I16" i="2"/>
  <c r="U15" i="2"/>
  <c r="Q15" i="2"/>
  <c r="Q14" i="2" s="1"/>
  <c r="M15" i="2"/>
  <c r="M14" i="2" s="1"/>
  <c r="I15" i="2"/>
  <c r="U14" i="2"/>
  <c r="U13" i="2"/>
  <c r="Q13" i="2"/>
  <c r="D13" i="2" s="1"/>
  <c r="M13" i="2"/>
  <c r="I13" i="2"/>
  <c r="U12" i="2"/>
  <c r="Q12" i="2"/>
  <c r="M12" i="2"/>
  <c r="I12" i="2"/>
  <c r="U11" i="2"/>
  <c r="Q11" i="2"/>
  <c r="M11" i="2"/>
  <c r="I11" i="2"/>
  <c r="U10" i="2"/>
  <c r="Q10" i="2"/>
  <c r="M10" i="2"/>
  <c r="I10" i="2"/>
  <c r="U9" i="2"/>
  <c r="Q9" i="2"/>
  <c r="M9" i="2"/>
  <c r="I9" i="2"/>
  <c r="U8" i="2"/>
  <c r="Q8" i="2"/>
  <c r="M8" i="2"/>
  <c r="I8" i="2"/>
  <c r="U7" i="2"/>
  <c r="U6" i="2" s="1"/>
  <c r="U33" i="2" s="1"/>
  <c r="Q7" i="2"/>
  <c r="Q6" i="2" s="1"/>
  <c r="M7" i="2"/>
  <c r="M6" i="2" s="1"/>
  <c r="I7" i="2"/>
  <c r="D21" i="2" l="1"/>
  <c r="D23" i="2"/>
  <c r="D15" i="2"/>
  <c r="D8" i="2"/>
  <c r="D10" i="2"/>
  <c r="D12" i="2"/>
  <c r="D25" i="2"/>
  <c r="D27" i="2"/>
  <c r="D31" i="2"/>
  <c r="D16" i="2"/>
  <c r="Q17" i="2"/>
  <c r="Q33" i="2" s="1"/>
  <c r="D26" i="2"/>
  <c r="M28" i="2"/>
  <c r="M33" i="2" s="1"/>
  <c r="D9" i="2"/>
  <c r="Q28" i="2"/>
  <c r="D11" i="2"/>
  <c r="D18" i="2"/>
  <c r="I28" i="2"/>
  <c r="D29" i="2"/>
  <c r="I6" i="2"/>
  <c r="D7" i="2"/>
  <c r="I14" i="2"/>
  <c r="D14" i="2" s="1"/>
  <c r="I17" i="2"/>
  <c r="I20" i="2"/>
  <c r="D20" i="2" s="1"/>
  <c r="D30" i="2"/>
  <c r="I24" i="2"/>
  <c r="D24" i="2" s="1"/>
  <c r="U16" i="1"/>
  <c r="Q16" i="1"/>
  <c r="M16" i="1"/>
  <c r="I16" i="1"/>
  <c r="Q12" i="1"/>
  <c r="M12" i="1"/>
  <c r="I12" i="1"/>
  <c r="U7" i="1"/>
  <c r="Q7" i="1"/>
  <c r="M7" i="1"/>
  <c r="I7" i="1"/>
  <c r="D28" i="2" l="1"/>
  <c r="D6" i="2"/>
  <c r="D33" i="2" s="1"/>
  <c r="I33" i="2"/>
  <c r="M35" i="2"/>
  <c r="M34" i="2"/>
  <c r="D17" i="2"/>
  <c r="Q35" i="2"/>
  <c r="Q34" i="2"/>
  <c r="U35" i="2"/>
  <c r="U34" i="2"/>
  <c r="D16" i="1"/>
  <c r="D35" i="2" l="1"/>
  <c r="D34" i="2"/>
  <c r="C28" i="2"/>
  <c r="C17" i="2"/>
  <c r="C6" i="2"/>
  <c r="C24" i="2"/>
  <c r="C20" i="2"/>
  <c r="C14" i="2"/>
  <c r="I34" i="2"/>
  <c r="I35" i="2"/>
  <c r="U18" i="1" l="1"/>
  <c r="Q18" i="1"/>
  <c r="M18" i="1"/>
  <c r="I18" i="1"/>
  <c r="U17" i="1"/>
  <c r="Q17" i="1"/>
  <c r="M17" i="1"/>
  <c r="M15" i="1" s="1"/>
  <c r="I17" i="1"/>
  <c r="U15" i="1"/>
  <c r="Q15" i="1"/>
  <c r="U14" i="1"/>
  <c r="Q14" i="1"/>
  <c r="M14" i="1"/>
  <c r="I14" i="1"/>
  <c r="U13" i="1"/>
  <c r="U11" i="1" s="1"/>
  <c r="Q13" i="1"/>
  <c r="Q11" i="1" s="1"/>
  <c r="M13" i="1"/>
  <c r="M11" i="1" s="1"/>
  <c r="U10" i="1"/>
  <c r="Q10" i="1"/>
  <c r="M10" i="1"/>
  <c r="I10" i="1"/>
  <c r="U8" i="1"/>
  <c r="U6" i="1" s="1"/>
  <c r="Q8" i="1"/>
  <c r="Q6" i="1" s="1"/>
  <c r="M8" i="1"/>
  <c r="I8" i="1"/>
  <c r="U20" i="1" l="1"/>
  <c r="U21" i="1" s="1"/>
  <c r="Q20" i="1"/>
  <c r="I6" i="1"/>
  <c r="U22" i="1"/>
  <c r="D10" i="1"/>
  <c r="M6" i="1"/>
  <c r="M20" i="1" s="1"/>
  <c r="D13" i="1"/>
  <c r="D14" i="1"/>
  <c r="D18" i="1"/>
  <c r="D8" i="1"/>
  <c r="D17" i="1"/>
  <c r="I11" i="1"/>
  <c r="D11" i="1" s="1"/>
  <c r="D12" i="1"/>
  <c r="I15" i="1"/>
  <c r="D15" i="1" s="1"/>
  <c r="D7" i="1"/>
  <c r="I20" i="1" l="1"/>
  <c r="I22" i="1" s="1"/>
  <c r="M22" i="1"/>
  <c r="D6" i="1"/>
  <c r="Q22" i="1"/>
  <c r="Q21" i="1"/>
  <c r="D20" i="1" l="1"/>
  <c r="I21" i="1"/>
  <c r="M21" i="1"/>
  <c r="D22" i="1" l="1"/>
  <c r="C15" i="1"/>
  <c r="C11" i="1"/>
  <c r="C6" i="1"/>
  <c r="D21" i="1"/>
</calcChain>
</file>

<file path=xl/sharedStrings.xml><?xml version="1.0" encoding="utf-8"?>
<sst xmlns="http://schemas.openxmlformats.org/spreadsheetml/2006/main" count="137" uniqueCount="66">
  <si>
    <t>Celkem</t>
  </si>
  <si>
    <t>V rozpočtu lze v případě potřeby přidávat řádky, vždy je nutno specifikovat.</t>
  </si>
  <si>
    <t>Název výdaje</t>
  </si>
  <si>
    <t>% z celkových způsobilých výdajů</t>
  </si>
  <si>
    <t>Výdaje celkem
(v Kč)</t>
  </si>
  <si>
    <t>Měrná jednotka</t>
  </si>
  <si>
    <t>Počet jednotek</t>
  </si>
  <si>
    <t>Jednotková cena bez DPH (v Kč)</t>
  </si>
  <si>
    <t>Sazba DPH (%)</t>
  </si>
  <si>
    <t>Cena celkem včetně DPH (v Kč) *</t>
  </si>
  <si>
    <t>01.</t>
  </si>
  <si>
    <t>Osobní náklady</t>
  </si>
  <si>
    <t>01.01.</t>
  </si>
  <si>
    <t xml:space="preserve">Hrubé mzdy </t>
  </si>
  <si>
    <t>01.02.</t>
  </si>
  <si>
    <t>Autorské honoráře</t>
  </si>
  <si>
    <t>01.03.</t>
  </si>
  <si>
    <t>Dohody o pracovní činnosti (DPČ)</t>
  </si>
  <si>
    <t>01.04.</t>
  </si>
  <si>
    <t>Dohody o provedení práce (DPP)</t>
  </si>
  <si>
    <t>01.05.</t>
  </si>
  <si>
    <t>Sociální pojištění</t>
  </si>
  <si>
    <t>01.06.</t>
  </si>
  <si>
    <t>Zdravotní pojištění</t>
  </si>
  <si>
    <t>#</t>
  </si>
  <si>
    <t>02.</t>
  </si>
  <si>
    <t>Cestovní výlohy (max. do 5 % z celkových způsobilých výdajů)</t>
  </si>
  <si>
    <t>02.01.</t>
  </si>
  <si>
    <t>konkretizujte dopravní prostředek</t>
  </si>
  <si>
    <t>02.02.</t>
  </si>
  <si>
    <t>příp. další relevantní položka</t>
  </si>
  <si>
    <t>Výdaje na pořízení zařízení a vybavení včetně nákupu drobného hmotného majetku (max. do 10 % z celkových způsobilých výdajů)</t>
  </si>
  <si>
    <t>03.01.</t>
  </si>
  <si>
    <t>konkretizujte které</t>
  </si>
  <si>
    <t>03.02.</t>
  </si>
  <si>
    <t>04.01.</t>
  </si>
  <si>
    <t>04.02.</t>
  </si>
  <si>
    <t>Výdaje na stavební práce, služby či dodávky</t>
  </si>
  <si>
    <t>05.01.</t>
  </si>
  <si>
    <t>05.02.</t>
  </si>
  <si>
    <t>06.</t>
  </si>
  <si>
    <t>06.01.</t>
  </si>
  <si>
    <t>06.02.</t>
  </si>
  <si>
    <t>Celkové způsobilé výdaje projektu</t>
  </si>
  <si>
    <t>Podíl v %</t>
  </si>
  <si>
    <t xml:space="preserve">Požadovaná výše dotace SFŽP ČR </t>
  </si>
  <si>
    <t>Vlastní zdroje žadatele</t>
  </si>
  <si>
    <t>Výdaje na projektovou přípravu (max. 10 % z celkových způsobilých výdajů)</t>
  </si>
  <si>
    <t>Zajištění autorského a technického dozoru</t>
  </si>
  <si>
    <t>Projektová dokumentace</t>
  </si>
  <si>
    <t>Zadávací dokumentace</t>
  </si>
  <si>
    <t>03</t>
  </si>
  <si>
    <t>04.</t>
  </si>
  <si>
    <t>konkretizujte jaké pomůcky</t>
  </si>
  <si>
    <t>Doplňte název projektu</t>
  </si>
  <si>
    <t>* Vyberte podporovanou aktivitu projektu, ostatní smažte.</t>
  </si>
  <si>
    <t>Výdaje na pořízení  pomůcek pro envinoronmentální vzělávání, výchovu a osvětu</t>
  </si>
  <si>
    <t>Vyplňujte pouze zelená pole.</t>
  </si>
  <si>
    <r>
      <t>Podrobný rozpočet projektu pro podporovanou aktivitu:</t>
    </r>
    <r>
      <rPr>
        <sz val="12"/>
        <rFont val="Segoe UI"/>
        <family val="2"/>
        <charset val="238"/>
      </rPr>
      <t xml:space="preserve"> 5.5.E</t>
    </r>
  </si>
  <si>
    <t xml:space="preserve">01. </t>
  </si>
  <si>
    <t>03.</t>
  </si>
  <si>
    <r>
      <t>Podrobný rozpočet projektu pro podporovanou aktivitu:</t>
    </r>
    <r>
      <rPr>
        <sz val="12"/>
        <rFont val="Segoe UI"/>
        <family val="2"/>
        <charset val="238"/>
      </rPr>
      <t xml:space="preserve"> 5.5.A/5.5.D*</t>
    </r>
  </si>
  <si>
    <t>Zpracování žádosti</t>
  </si>
  <si>
    <t>Výdaje na publicitu (max. 5 tis. Kč)</t>
  </si>
  <si>
    <t xml:space="preserve">Výdaje na služby </t>
  </si>
  <si>
    <t>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</si>
</sst>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0.0%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  <charset val="238"/>
    </font>
    <font>
      <b/>
      <sz val="12"/>
      <name val="Segoe UI"/>
      <family val="2"/>
      <charset val="238"/>
    </font>
    <font>
      <sz val="8"/>
      <name val="Segoe UI"/>
      <family val="2"/>
      <charset val="238"/>
    </font>
    <font>
      <b/>
      <i/>
      <sz val="8"/>
      <name val="Segoe UI"/>
      <family val="2"/>
      <charset val="238"/>
    </font>
    <font>
      <b/>
      <sz val="8"/>
      <name val="Segoe UI"/>
      <family val="2"/>
      <charset val="238"/>
    </font>
    <font>
      <b/>
      <sz val="7.5"/>
      <name val="Segoe UI"/>
      <family val="2"/>
      <charset val="238"/>
    </font>
    <font>
      <sz val="10"/>
      <name val="Arial CE"/>
      <charset val="238"/>
    </font>
    <font>
      <sz val="7.5"/>
      <name val="Segoe UI"/>
      <family val="2"/>
      <charset val="238"/>
    </font>
    <font>
      <sz val="8"/>
      <color theme="1" tint="0.499984740745262"/>
      <name val="Segoe UI"/>
      <family val="2"/>
      <charset val="238"/>
    </font>
    <font>
      <i/>
      <sz val="8"/>
      <name val="Segoe UI"/>
      <family val="2"/>
      <charset val="238"/>
    </font>
    <font>
      <sz val="7.5"/>
      <name val="Arial"/>
      <family val="2"/>
      <charset val="238"/>
    </font>
    <font>
      <i/>
      <sz val="7.5"/>
      <name val="Arial"/>
      <family val="2"/>
      <charset val="238"/>
    </font>
    <font>
      <b/>
      <sz val="7.5"/>
      <name val="Arial"/>
      <family val="2"/>
      <charset val="238"/>
    </font>
    <font>
      <b/>
      <sz val="7.5"/>
      <color rgb="FFFF0000"/>
      <name val="Segoe UI"/>
      <family val="2"/>
      <charset val="238"/>
    </font>
    <font>
      <sz val="7.5"/>
      <color rgb="FFFF0000"/>
      <name val="Segoe UI"/>
      <family val="2"/>
      <charset val="238"/>
    </font>
    <font>
      <i/>
      <sz val="10"/>
      <name val="Segoe UI"/>
      <family val="2"/>
      <charset val="238"/>
    </font>
    <font>
      <b/>
      <i/>
      <sz val="10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4" fontId="2" fillId="0" borderId="0" xfId="0" applyNumberFormat="1" applyFont="1" applyProtection="1"/>
    <xf numFmtId="4" fontId="4" fillId="0" borderId="0" xfId="0" applyNumberFormat="1" applyFont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/>
    <xf numFmtId="0" fontId="3" fillId="0" borderId="0" xfId="0" applyFont="1" applyProtection="1"/>
    <xf numFmtId="0" fontId="2" fillId="0" borderId="0" xfId="0" applyFont="1" applyProtection="1"/>
    <xf numFmtId="0" fontId="2" fillId="0" borderId="0" xfId="0" applyFont="1" applyBorder="1" applyProtection="1"/>
    <xf numFmtId="0" fontId="6" fillId="3" borderId="5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4" fontId="7" fillId="3" borderId="5" xfId="0" applyNumberFormat="1" applyFont="1" applyFill="1" applyBorder="1" applyAlignment="1" applyProtection="1">
      <alignment horizontal="center" vertical="center" wrapText="1"/>
    </xf>
    <xf numFmtId="4" fontId="7" fillId="3" borderId="10" xfId="0" applyNumberFormat="1" applyFont="1" applyFill="1" applyBorder="1" applyAlignment="1" applyProtection="1">
      <alignment horizontal="center" vertical="center" wrapText="1"/>
    </xf>
    <xf numFmtId="4" fontId="7" fillId="3" borderId="11" xfId="0" applyNumberFormat="1" applyFont="1" applyFill="1" applyBorder="1" applyAlignment="1" applyProtection="1">
      <alignment horizontal="center" vertical="center" wrapText="1"/>
    </xf>
    <xf numFmtId="4" fontId="7" fillId="3" borderId="12" xfId="0" applyNumberFormat="1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>
      <alignment horizontal="left" vertical="center"/>
    </xf>
    <xf numFmtId="0" fontId="6" fillId="5" borderId="4" xfId="0" applyFont="1" applyFill="1" applyBorder="1" applyAlignment="1" applyProtection="1">
      <alignment horizontal="left" vertical="center" wrapText="1"/>
    </xf>
    <xf numFmtId="164" fontId="7" fillId="5" borderId="13" xfId="1" applyNumberFormat="1" applyFont="1" applyFill="1" applyBorder="1" applyAlignment="1" applyProtection="1">
      <alignment horizontal="center" vertical="center" wrapText="1"/>
    </xf>
    <xf numFmtId="4" fontId="7" fillId="3" borderId="13" xfId="0" applyNumberFormat="1" applyFont="1" applyFill="1" applyBorder="1" applyAlignment="1" applyProtection="1">
      <alignment vertical="center"/>
    </xf>
    <xf numFmtId="0" fontId="9" fillId="3" borderId="13" xfId="0" applyFont="1" applyFill="1" applyBorder="1" applyAlignment="1" applyProtection="1">
      <alignment horizontal="center" vertical="top"/>
    </xf>
    <xf numFmtId="4" fontId="9" fillId="3" borderId="14" xfId="0" applyNumberFormat="1" applyFont="1" applyFill="1" applyBorder="1" applyAlignment="1" applyProtection="1">
      <alignment horizontal="left" vertical="top"/>
    </xf>
    <xf numFmtId="4" fontId="9" fillId="3" borderId="11" xfId="0" applyNumberFormat="1" applyFont="1" applyFill="1" applyBorder="1" applyAlignment="1" applyProtection="1">
      <alignment vertical="top"/>
    </xf>
    <xf numFmtId="4" fontId="9" fillId="3" borderId="15" xfId="0" applyNumberFormat="1" applyFont="1" applyFill="1" applyBorder="1" applyAlignment="1" applyProtection="1">
      <alignment vertical="top"/>
    </xf>
    <xf numFmtId="4" fontId="7" fillId="3" borderId="5" xfId="0" applyNumberFormat="1" applyFont="1" applyFill="1" applyBorder="1" applyAlignment="1" applyProtection="1">
      <alignment vertical="center"/>
    </xf>
    <xf numFmtId="4" fontId="9" fillId="3" borderId="10" xfId="0" applyNumberFormat="1" applyFont="1" applyFill="1" applyBorder="1" applyAlignment="1" applyProtection="1">
      <alignment horizontal="left" vertical="top"/>
    </xf>
    <xf numFmtId="0" fontId="9" fillId="6" borderId="16" xfId="0" applyFont="1" applyFill="1" applyBorder="1" applyAlignment="1">
      <alignment horizontal="left" vertical="center"/>
    </xf>
    <xf numFmtId="0" fontId="4" fillId="6" borderId="17" xfId="0" applyFont="1" applyFill="1" applyBorder="1" applyAlignment="1" applyProtection="1">
      <alignment horizontal="left" vertical="center" wrapText="1"/>
    </xf>
    <xf numFmtId="4" fontId="9" fillId="3" borderId="19" xfId="0" applyNumberFormat="1" applyFont="1" applyFill="1" applyBorder="1" applyAlignment="1" applyProtection="1">
      <alignment vertical="center"/>
    </xf>
    <xf numFmtId="0" fontId="9" fillId="0" borderId="20" xfId="0" applyFont="1" applyBorder="1" applyAlignment="1" applyProtection="1">
      <alignment horizontal="center" vertical="top"/>
    </xf>
    <xf numFmtId="4" fontId="9" fillId="2" borderId="21" xfId="0" applyNumberFormat="1" applyFont="1" applyFill="1" applyBorder="1" applyAlignment="1" applyProtection="1">
      <alignment vertical="top"/>
    </xf>
    <xf numFmtId="4" fontId="9" fillId="2" borderId="22" xfId="0" applyNumberFormat="1" applyFont="1" applyFill="1" applyBorder="1" applyAlignment="1" applyProtection="1">
      <alignment vertical="top"/>
    </xf>
    <xf numFmtId="4" fontId="9" fillId="2" borderId="23" xfId="0" applyNumberFormat="1" applyFont="1" applyFill="1" applyBorder="1" applyAlignment="1" applyProtection="1">
      <alignment vertical="top"/>
    </xf>
    <xf numFmtId="4" fontId="9" fillId="3" borderId="24" xfId="0" applyNumberFormat="1" applyFont="1" applyFill="1" applyBorder="1" applyAlignment="1" applyProtection="1">
      <alignment vertical="center"/>
    </xf>
    <xf numFmtId="4" fontId="9" fillId="2" borderId="25" xfId="0" applyNumberFormat="1" applyFont="1" applyFill="1" applyBorder="1" applyAlignment="1" applyProtection="1">
      <alignment vertical="top"/>
    </xf>
    <xf numFmtId="16" fontId="9" fillId="6" borderId="16" xfId="0" applyNumberFormat="1" applyFont="1" applyFill="1" applyBorder="1" applyAlignment="1">
      <alignment horizontal="left" vertical="center"/>
    </xf>
    <xf numFmtId="0" fontId="9" fillId="0" borderId="20" xfId="0" applyFont="1" applyBorder="1" applyAlignment="1" applyProtection="1">
      <alignment vertical="top"/>
    </xf>
    <xf numFmtId="4" fontId="9" fillId="7" borderId="19" xfId="0" applyNumberFormat="1" applyFont="1" applyFill="1" applyBorder="1" applyAlignment="1" applyProtection="1">
      <alignment vertical="center"/>
    </xf>
    <xf numFmtId="0" fontId="9" fillId="6" borderId="20" xfId="0" applyFont="1" applyFill="1" applyBorder="1" applyAlignment="1" applyProtection="1">
      <alignment vertical="top"/>
    </xf>
    <xf numFmtId="4" fontId="9" fillId="8" borderId="21" xfId="0" applyNumberFormat="1" applyFont="1" applyFill="1" applyBorder="1" applyAlignment="1" applyProtection="1">
      <alignment vertical="top"/>
    </xf>
    <xf numFmtId="4" fontId="9" fillId="8" borderId="22" xfId="0" applyNumberFormat="1" applyFont="1" applyFill="1" applyBorder="1" applyAlignment="1" applyProtection="1">
      <alignment vertical="top"/>
    </xf>
    <xf numFmtId="4" fontId="9" fillId="8" borderId="23" xfId="0" applyNumberFormat="1" applyFont="1" applyFill="1" applyBorder="1" applyAlignment="1" applyProtection="1">
      <alignment vertical="top"/>
    </xf>
    <xf numFmtId="4" fontId="9" fillId="7" borderId="24" xfId="0" applyNumberFormat="1" applyFont="1" applyFill="1" applyBorder="1" applyAlignment="1" applyProtection="1">
      <alignment vertical="center"/>
    </xf>
    <xf numFmtId="4" fontId="9" fillId="8" borderId="25" xfId="0" applyNumberFormat="1" applyFont="1" applyFill="1" applyBorder="1" applyAlignment="1" applyProtection="1">
      <alignment vertical="top"/>
    </xf>
    <xf numFmtId="4" fontId="9" fillId="8" borderId="27" xfId="0" applyNumberFormat="1" applyFont="1" applyFill="1" applyBorder="1" applyAlignment="1" applyProtection="1">
      <alignment vertical="top"/>
    </xf>
    <xf numFmtId="4" fontId="9" fillId="8" borderId="28" xfId="0" applyNumberFormat="1" applyFont="1" applyFill="1" applyBorder="1" applyAlignment="1" applyProtection="1">
      <alignment vertical="top"/>
    </xf>
    <xf numFmtId="4" fontId="9" fillId="8" borderId="29" xfId="0" applyNumberFormat="1" applyFont="1" applyFill="1" applyBorder="1" applyAlignment="1" applyProtection="1">
      <alignment vertical="top"/>
    </xf>
    <xf numFmtId="0" fontId="9" fillId="0" borderId="30" xfId="0" applyFont="1" applyBorder="1" applyAlignment="1">
      <alignment horizontal="left" vertical="center"/>
    </xf>
    <xf numFmtId="0" fontId="4" fillId="0" borderId="17" xfId="0" applyFont="1" applyFill="1" applyBorder="1" applyAlignment="1" applyProtection="1">
      <alignment horizontal="left" vertical="center" wrapText="1"/>
    </xf>
    <xf numFmtId="4" fontId="9" fillId="2" borderId="31" xfId="0" applyNumberFormat="1" applyFont="1" applyFill="1" applyBorder="1" applyAlignment="1" applyProtection="1">
      <alignment vertical="top"/>
    </xf>
    <xf numFmtId="4" fontId="9" fillId="2" borderId="32" xfId="0" applyNumberFormat="1" applyFont="1" applyFill="1" applyBorder="1" applyAlignment="1" applyProtection="1">
      <alignment vertical="top"/>
    </xf>
    <xf numFmtId="49" fontId="7" fillId="5" borderId="5" xfId="0" applyNumberFormat="1" applyFont="1" applyFill="1" applyBorder="1" applyAlignment="1">
      <alignment horizontal="left" vertical="center"/>
    </xf>
    <xf numFmtId="0" fontId="6" fillId="5" borderId="6" xfId="0" applyFont="1" applyFill="1" applyBorder="1" applyAlignment="1" applyProtection="1">
      <alignment horizontal="left" vertical="center" wrapText="1"/>
    </xf>
    <xf numFmtId="164" fontId="7" fillId="5" borderId="5" xfId="0" applyNumberFormat="1" applyFont="1" applyFill="1" applyBorder="1" applyAlignment="1" applyProtection="1">
      <alignment horizontal="center" vertical="center" wrapText="1"/>
    </xf>
    <xf numFmtId="4" fontId="9" fillId="5" borderId="5" xfId="0" applyNumberFormat="1" applyFont="1" applyFill="1" applyBorder="1" applyAlignment="1" applyProtection="1">
      <alignment vertical="center"/>
    </xf>
    <xf numFmtId="0" fontId="9" fillId="5" borderId="4" xfId="0" applyFont="1" applyFill="1" applyBorder="1" applyAlignment="1" applyProtection="1">
      <alignment vertical="top"/>
    </xf>
    <xf numFmtId="4" fontId="9" fillId="5" borderId="14" xfId="0" applyNumberFormat="1" applyFont="1" applyFill="1" applyBorder="1" applyAlignment="1" applyProtection="1">
      <alignment vertical="top"/>
    </xf>
    <xf numFmtId="4" fontId="9" fillId="5" borderId="11" xfId="0" applyNumberFormat="1" applyFont="1" applyFill="1" applyBorder="1" applyAlignment="1" applyProtection="1">
      <alignment vertical="top"/>
    </xf>
    <xf numFmtId="4" fontId="9" fillId="5" borderId="15" xfId="0" applyNumberFormat="1" applyFont="1" applyFill="1" applyBorder="1" applyAlignment="1" applyProtection="1">
      <alignment vertical="top"/>
    </xf>
    <xf numFmtId="49" fontId="9" fillId="0" borderId="16" xfId="0" applyNumberFormat="1" applyFont="1" applyBorder="1" applyAlignment="1">
      <alignment horizontal="left" vertical="center"/>
    </xf>
    <xf numFmtId="0" fontId="11" fillId="0" borderId="33" xfId="0" applyFont="1" applyFill="1" applyBorder="1" applyAlignment="1" applyProtection="1">
      <alignment horizontal="left" vertical="center" wrapText="1"/>
    </xf>
    <xf numFmtId="0" fontId="9" fillId="0" borderId="34" xfId="0" applyFont="1" applyBorder="1" applyAlignment="1" applyProtection="1">
      <alignment vertical="top"/>
    </xf>
    <xf numFmtId="4" fontId="9" fillId="2" borderId="35" xfId="0" applyNumberFormat="1" applyFont="1" applyFill="1" applyBorder="1" applyAlignment="1" applyProtection="1">
      <alignment vertical="top"/>
    </xf>
    <xf numFmtId="4" fontId="9" fillId="2" borderId="18" xfId="0" applyNumberFormat="1" applyFont="1" applyFill="1" applyBorder="1" applyAlignment="1" applyProtection="1">
      <alignment vertical="top"/>
    </xf>
    <xf numFmtId="4" fontId="9" fillId="5" borderId="24" xfId="0" applyNumberFormat="1" applyFont="1" applyFill="1" applyBorder="1" applyAlignment="1" applyProtection="1">
      <alignment vertical="center"/>
    </xf>
    <xf numFmtId="4" fontId="9" fillId="3" borderId="23" xfId="0" applyNumberFormat="1" applyFont="1" applyFill="1" applyBorder="1" applyAlignment="1" applyProtection="1">
      <alignment vertical="center"/>
    </xf>
    <xf numFmtId="49" fontId="9" fillId="0" borderId="36" xfId="0" applyNumberFormat="1" applyFont="1" applyBorder="1" applyAlignment="1">
      <alignment horizontal="left" vertical="center"/>
    </xf>
    <xf numFmtId="0" fontId="10" fillId="0" borderId="17" xfId="0" applyFont="1" applyFill="1" applyBorder="1" applyAlignment="1" applyProtection="1">
      <alignment horizontal="left" vertical="center" wrapText="1"/>
    </xf>
    <xf numFmtId="4" fontId="9" fillId="5" borderId="23" xfId="0" applyNumberFormat="1" applyFont="1" applyFill="1" applyBorder="1" applyAlignment="1" applyProtection="1">
      <alignment vertical="center"/>
    </xf>
    <xf numFmtId="4" fontId="9" fillId="5" borderId="37" xfId="0" applyNumberFormat="1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left" vertical="center" wrapText="1"/>
    </xf>
    <xf numFmtId="4" fontId="9" fillId="3" borderId="22" xfId="0" applyNumberFormat="1" applyFont="1" applyFill="1" applyBorder="1" applyAlignment="1" applyProtection="1">
      <alignment vertical="center"/>
    </xf>
    <xf numFmtId="0" fontId="9" fillId="0" borderId="22" xfId="0" applyFont="1" applyBorder="1" applyAlignment="1" applyProtection="1">
      <alignment vertical="top"/>
    </xf>
    <xf numFmtId="4" fontId="9" fillId="2" borderId="38" xfId="0" applyNumberFormat="1" applyFont="1" applyFill="1" applyBorder="1" applyAlignment="1" applyProtection="1">
      <alignment vertical="top"/>
    </xf>
    <xf numFmtId="4" fontId="9" fillId="2" borderId="28" xfId="0" applyNumberFormat="1" applyFont="1" applyFill="1" applyBorder="1" applyAlignment="1" applyProtection="1">
      <alignment vertical="top"/>
    </xf>
    <xf numFmtId="4" fontId="9" fillId="3" borderId="39" xfId="0" applyNumberFormat="1" applyFont="1" applyFill="1" applyBorder="1" applyAlignment="1" applyProtection="1">
      <alignment vertical="center"/>
    </xf>
    <xf numFmtId="0" fontId="4" fillId="0" borderId="30" xfId="0" applyFont="1" applyFill="1" applyBorder="1" applyAlignment="1" applyProtection="1">
      <alignment horizontal="left" vertical="center" wrapText="1"/>
    </xf>
    <xf numFmtId="4" fontId="9" fillId="3" borderId="26" xfId="0" applyNumberFormat="1" applyFont="1" applyFill="1" applyBorder="1" applyAlignment="1" applyProtection="1">
      <alignment vertical="center"/>
    </xf>
    <xf numFmtId="0" fontId="9" fillId="0" borderId="26" xfId="0" applyFont="1" applyBorder="1" applyAlignment="1" applyProtection="1">
      <alignment vertical="top"/>
    </xf>
    <xf numFmtId="4" fontId="9" fillId="5" borderId="39" xfId="0" applyNumberFormat="1" applyFont="1" applyFill="1" applyBorder="1" applyAlignment="1" applyProtection="1">
      <alignment vertical="center"/>
    </xf>
    <xf numFmtId="4" fontId="9" fillId="3" borderId="29" xfId="0" applyNumberFormat="1" applyFont="1" applyFill="1" applyBorder="1" applyAlignment="1" applyProtection="1">
      <alignment vertical="center"/>
    </xf>
    <xf numFmtId="0" fontId="7" fillId="5" borderId="36" xfId="0" applyFont="1" applyFill="1" applyBorder="1" applyAlignment="1" applyProtection="1">
      <alignment horizontal="left" vertical="center" wrapText="1"/>
    </xf>
    <xf numFmtId="0" fontId="9" fillId="5" borderId="22" xfId="0" applyFont="1" applyFill="1" applyBorder="1" applyAlignment="1" applyProtection="1">
      <alignment vertical="top"/>
    </xf>
    <xf numFmtId="4" fontId="9" fillId="5" borderId="22" xfId="0" applyNumberFormat="1" applyFont="1" applyFill="1" applyBorder="1" applyAlignment="1" applyProtection="1">
      <alignment vertical="top"/>
    </xf>
    <xf numFmtId="4" fontId="9" fillId="5" borderId="40" xfId="0" applyNumberFormat="1" applyFont="1" applyFill="1" applyBorder="1" applyAlignment="1" applyProtection="1">
      <alignment vertical="top"/>
    </xf>
    <xf numFmtId="4" fontId="9" fillId="5" borderId="25" xfId="0" applyNumberFormat="1" applyFont="1" applyFill="1" applyBorder="1" applyAlignment="1" applyProtection="1">
      <alignment vertical="top"/>
    </xf>
    <xf numFmtId="0" fontId="9" fillId="0" borderId="36" xfId="0" applyFont="1" applyFill="1" applyBorder="1" applyAlignment="1" applyProtection="1">
      <alignment horizontal="left" vertical="center" wrapText="1"/>
    </xf>
    <xf numFmtId="4" fontId="9" fillId="3" borderId="27" xfId="0" applyNumberFormat="1" applyFont="1" applyFill="1" applyBorder="1" applyAlignment="1" applyProtection="1">
      <alignment vertical="center"/>
    </xf>
    <xf numFmtId="49" fontId="7" fillId="5" borderId="13" xfId="0" applyNumberFormat="1" applyFont="1" applyFill="1" applyBorder="1" applyAlignment="1">
      <alignment horizontal="left" vertical="center"/>
    </xf>
    <xf numFmtId="0" fontId="6" fillId="5" borderId="41" xfId="0" applyFont="1" applyFill="1" applyBorder="1" applyAlignment="1" applyProtection="1">
      <alignment horizontal="left" vertical="center" wrapText="1"/>
    </xf>
    <xf numFmtId="0" fontId="9" fillId="5" borderId="42" xfId="0" applyFont="1" applyFill="1" applyBorder="1" applyAlignment="1" applyProtection="1">
      <alignment vertical="top"/>
    </xf>
    <xf numFmtId="4" fontId="9" fillId="5" borderId="43" xfId="0" applyNumberFormat="1" applyFont="1" applyFill="1" applyBorder="1" applyAlignment="1" applyProtection="1">
      <alignment vertical="top"/>
    </xf>
    <xf numFmtId="4" fontId="9" fillId="5" borderId="44" xfId="0" applyNumberFormat="1" applyFont="1" applyFill="1" applyBorder="1" applyAlignment="1" applyProtection="1">
      <alignment vertical="top"/>
    </xf>
    <xf numFmtId="4" fontId="9" fillId="5" borderId="45" xfId="0" applyNumberFormat="1" applyFont="1" applyFill="1" applyBorder="1" applyAlignment="1" applyProtection="1">
      <alignment vertical="top"/>
    </xf>
    <xf numFmtId="4" fontId="9" fillId="8" borderId="18" xfId="0" applyNumberFormat="1" applyFont="1" applyFill="1" applyBorder="1" applyAlignment="1" applyProtection="1">
      <alignment vertical="top"/>
    </xf>
    <xf numFmtId="0" fontId="4" fillId="0" borderId="46" xfId="0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Fill="1" applyBorder="1" applyAlignment="1" applyProtection="1">
      <alignment horizontal="left" vertical="center" wrapText="1"/>
    </xf>
    <xf numFmtId="4" fontId="13" fillId="0" borderId="0" xfId="0" applyNumberFormat="1" applyFont="1" applyFill="1" applyBorder="1" applyAlignment="1" applyProtection="1">
      <alignment vertical="top"/>
    </xf>
    <xf numFmtId="4" fontId="12" fillId="0" borderId="0" xfId="0" applyNumberFormat="1" applyFont="1" applyFill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12" fillId="0" borderId="0" xfId="0" applyFont="1" applyAlignment="1" applyProtection="1">
      <alignment vertical="top"/>
    </xf>
    <xf numFmtId="0" fontId="12" fillId="0" borderId="0" xfId="0" applyFont="1" applyAlignment="1">
      <alignment vertical="top"/>
    </xf>
    <xf numFmtId="4" fontId="12" fillId="0" borderId="50" xfId="0" applyNumberFormat="1" applyFont="1" applyFill="1" applyBorder="1" applyAlignment="1" applyProtection="1">
      <alignment horizontal="left" vertical="center"/>
    </xf>
    <xf numFmtId="4" fontId="12" fillId="0" borderId="50" xfId="0" applyNumberFormat="1" applyFont="1" applyFill="1" applyBorder="1" applyAlignment="1" applyProtection="1">
      <alignment vertical="center"/>
    </xf>
    <xf numFmtId="4" fontId="14" fillId="3" borderId="51" xfId="0" applyNumberFormat="1" applyFont="1" applyFill="1" applyBorder="1" applyAlignment="1" applyProtection="1">
      <alignment horizontal="right" vertical="center"/>
    </xf>
    <xf numFmtId="0" fontId="12" fillId="0" borderId="50" xfId="0" applyFont="1" applyFill="1" applyBorder="1" applyAlignment="1" applyProtection="1">
      <alignment vertical="center"/>
    </xf>
    <xf numFmtId="4" fontId="12" fillId="0" borderId="0" xfId="0" applyNumberFormat="1" applyFont="1" applyFill="1" applyBorder="1" applyAlignment="1" applyProtection="1">
      <alignment horizontal="left" vertical="center"/>
    </xf>
    <xf numFmtId="4" fontId="12" fillId="0" borderId="0" xfId="0" applyNumberFormat="1" applyFont="1" applyFill="1" applyBorder="1" applyAlignment="1" applyProtection="1">
      <alignment vertical="center"/>
    </xf>
    <xf numFmtId="165" fontId="12" fillId="3" borderId="36" xfId="2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4" fontId="12" fillId="0" borderId="41" xfId="0" applyNumberFormat="1" applyFont="1" applyFill="1" applyBorder="1" applyAlignment="1" applyProtection="1">
      <alignment horizontal="left" vertical="center"/>
    </xf>
    <xf numFmtId="4" fontId="12" fillId="0" borderId="41" xfId="0" applyNumberFormat="1" applyFont="1" applyFill="1" applyBorder="1" applyAlignment="1" applyProtection="1">
      <alignment vertical="center"/>
    </xf>
    <xf numFmtId="165" fontId="12" fillId="3" borderId="46" xfId="2" applyNumberFormat="1" applyFont="1" applyFill="1" applyBorder="1" applyAlignment="1" applyProtection="1">
      <alignment horizontal="right" vertical="center"/>
    </xf>
    <xf numFmtId="0" fontId="12" fillId="0" borderId="41" xfId="0" applyFont="1" applyFill="1" applyBorder="1" applyAlignment="1" applyProtection="1">
      <alignment vertical="center"/>
    </xf>
    <xf numFmtId="0" fontId="4" fillId="6" borderId="0" xfId="0" applyFont="1" applyFill="1" applyAlignment="1" applyProtection="1">
      <alignment horizontal="left" vertical="center" wrapText="1"/>
    </xf>
    <xf numFmtId="0" fontId="16" fillId="6" borderId="20" xfId="0" applyFont="1" applyFill="1" applyBorder="1" applyAlignment="1" applyProtection="1">
      <alignment vertical="top"/>
    </xf>
    <xf numFmtId="164" fontId="15" fillId="5" borderId="5" xfId="0" applyNumberFormat="1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left" vertical="center" wrapText="1"/>
    </xf>
    <xf numFmtId="16" fontId="9" fillId="0" borderId="36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horizontal="center"/>
    </xf>
    <xf numFmtId="0" fontId="3" fillId="0" borderId="0" xfId="0" applyFont="1" applyAlignment="1" applyProtection="1"/>
    <xf numFmtId="4" fontId="4" fillId="0" borderId="0" xfId="0" applyNumberFormat="1" applyFont="1" applyAlignment="1" applyProtection="1"/>
    <xf numFmtId="0" fontId="6" fillId="5" borderId="4" xfId="0" applyFont="1" applyFill="1" applyBorder="1" applyAlignment="1" applyProtection="1">
      <alignment vertical="top" wrapText="1"/>
    </xf>
    <xf numFmtId="16" fontId="9" fillId="0" borderId="17" xfId="0" applyNumberFormat="1" applyFont="1" applyFill="1" applyBorder="1" applyAlignment="1" applyProtection="1">
      <alignment horizontal="left" vertical="center" wrapText="1"/>
    </xf>
    <xf numFmtId="4" fontId="9" fillId="5" borderId="4" xfId="0" applyNumberFormat="1" applyFont="1" applyFill="1" applyBorder="1" applyAlignment="1" applyProtection="1">
      <alignment vertical="top"/>
    </xf>
    <xf numFmtId="4" fontId="9" fillId="2" borderId="55" xfId="0" applyNumberFormat="1" applyFont="1" applyFill="1" applyBorder="1" applyAlignment="1" applyProtection="1">
      <alignment vertical="top"/>
    </xf>
    <xf numFmtId="4" fontId="9" fillId="5" borderId="56" xfId="0" applyNumberFormat="1" applyFont="1" applyFill="1" applyBorder="1" applyAlignment="1" applyProtection="1">
      <alignment vertical="top"/>
    </xf>
    <xf numFmtId="0" fontId="3" fillId="0" borderId="0" xfId="0" applyFont="1" applyAlignment="1" applyProtection="1">
      <alignment vertical="center"/>
    </xf>
    <xf numFmtId="4" fontId="6" fillId="3" borderId="49" xfId="0" applyNumberFormat="1" applyFont="1" applyFill="1" applyBorder="1" applyAlignment="1" applyProtection="1">
      <alignment horizontal="center" vertical="center" wrapText="1"/>
    </xf>
    <xf numFmtId="9" fontId="4" fillId="8" borderId="22" xfId="0" applyNumberFormat="1" applyFont="1" applyFill="1" applyBorder="1" applyAlignment="1" applyProtection="1">
      <alignment horizontal="center" vertical="center"/>
    </xf>
    <xf numFmtId="4" fontId="6" fillId="9" borderId="49" xfId="0" applyNumberFormat="1" applyFont="1" applyFill="1" applyBorder="1" applyAlignment="1" applyProtection="1">
      <alignment horizontal="right" vertical="center"/>
    </xf>
    <xf numFmtId="165" fontId="4" fillId="9" borderId="22" xfId="2" applyNumberFormat="1" applyFont="1" applyFill="1" applyBorder="1" applyAlignment="1" applyProtection="1">
      <alignment horizontal="right" vertical="center"/>
    </xf>
    <xf numFmtId="165" fontId="4" fillId="9" borderId="32" xfId="2" applyNumberFormat="1" applyFont="1" applyFill="1" applyBorder="1" applyAlignment="1" applyProtection="1">
      <alignment horizontal="right" vertical="center"/>
    </xf>
    <xf numFmtId="0" fontId="19" fillId="0" borderId="50" xfId="0" applyFont="1" applyBorder="1" applyAlignment="1"/>
    <xf numFmtId="0" fontId="4" fillId="0" borderId="0" xfId="0" applyFont="1" applyBorder="1" applyAlignment="1" applyProtection="1">
      <alignment horizontal="right"/>
    </xf>
    <xf numFmtId="0" fontId="19" fillId="0" borderId="0" xfId="0" applyFont="1"/>
    <xf numFmtId="0" fontId="11" fillId="0" borderId="47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6" borderId="21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left" vertical="center" wrapText="1"/>
    </xf>
    <xf numFmtId="0" fontId="4" fillId="0" borderId="47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vertical="top" wrapText="1"/>
    </xf>
    <xf numFmtId="0" fontId="13" fillId="0" borderId="6" xfId="0" applyFont="1" applyFill="1" applyBorder="1" applyAlignment="1" applyProtection="1">
      <alignment horizontal="center" vertical="top"/>
    </xf>
    <xf numFmtId="4" fontId="13" fillId="0" borderId="6" xfId="0" applyNumberFormat="1" applyFont="1" applyFill="1" applyBorder="1" applyAlignment="1" applyProtection="1">
      <alignment horizontal="left" vertical="top"/>
    </xf>
    <xf numFmtId="4" fontId="13" fillId="0" borderId="6" xfId="0" applyNumberFormat="1" applyFont="1" applyFill="1" applyBorder="1" applyAlignment="1" applyProtection="1">
      <alignment vertical="top"/>
    </xf>
    <xf numFmtId="4" fontId="9" fillId="5" borderId="57" xfId="0" applyNumberFormat="1" applyFont="1" applyFill="1" applyBorder="1" applyAlignment="1" applyProtection="1">
      <alignment vertical="center"/>
    </xf>
    <xf numFmtId="4" fontId="9" fillId="3" borderId="57" xfId="0" applyNumberFormat="1" applyFont="1" applyFill="1" applyBorder="1" applyAlignment="1" applyProtection="1">
      <alignment vertical="center"/>
    </xf>
    <xf numFmtId="4" fontId="9" fillId="2" borderId="26" xfId="0" applyNumberFormat="1" applyFont="1" applyFill="1" applyBorder="1" applyAlignment="1" applyProtection="1">
      <alignment vertical="top"/>
    </xf>
    <xf numFmtId="0" fontId="12" fillId="0" borderId="6" xfId="0" applyFont="1" applyBorder="1" applyAlignment="1">
      <alignment vertical="top"/>
    </xf>
    <xf numFmtId="4" fontId="9" fillId="3" borderId="40" xfId="0" applyNumberFormat="1" applyFont="1" applyFill="1" applyBorder="1" applyAlignment="1" applyProtection="1">
      <alignment vertical="center"/>
    </xf>
    <xf numFmtId="0" fontId="0" fillId="0" borderId="7" xfId="0" applyBorder="1"/>
    <xf numFmtId="0" fontId="20" fillId="0" borderId="0" xfId="0" applyFont="1"/>
    <xf numFmtId="9" fontId="0" fillId="0" borderId="0" xfId="1" applyFont="1"/>
    <xf numFmtId="0" fontId="10" fillId="0" borderId="3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/>
    </xf>
    <xf numFmtId="4" fontId="5" fillId="2" borderId="1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1" fontId="6" fillId="3" borderId="5" xfId="0" applyNumberFormat="1" applyFont="1" applyFill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left" vertical="center"/>
    </xf>
    <xf numFmtId="0" fontId="18" fillId="0" borderId="41" xfId="0" applyFont="1" applyBorder="1" applyAlignment="1" applyProtection="1">
      <alignment horizontal="left" vertical="center"/>
    </xf>
    <xf numFmtId="0" fontId="6" fillId="3" borderId="47" xfId="0" applyFont="1" applyFill="1" applyBorder="1" applyAlignment="1" applyProtection="1">
      <alignment horizontal="left" vertical="center" wrapText="1"/>
    </xf>
    <xf numFmtId="0" fontId="6" fillId="3" borderId="48" xfId="0" applyFont="1" applyFill="1" applyBorder="1" applyAlignment="1" applyProtection="1">
      <alignment horizontal="left" vertical="center" wrapText="1"/>
    </xf>
    <xf numFmtId="0" fontId="6" fillId="3" borderId="52" xfId="0" applyFont="1" applyFill="1" applyBorder="1" applyAlignment="1" applyProtection="1">
      <alignment horizontal="left" vertical="center" wrapText="1"/>
    </xf>
    <xf numFmtId="0" fontId="6" fillId="3" borderId="25" xfId="0" applyFont="1" applyFill="1" applyBorder="1" applyAlignment="1" applyProtection="1">
      <alignment horizontal="left" vertical="center" wrapText="1"/>
    </xf>
    <xf numFmtId="0" fontId="6" fillId="3" borderId="53" xfId="0" applyFont="1" applyFill="1" applyBorder="1" applyAlignment="1" applyProtection="1">
      <alignment horizontal="left" vertical="center" wrapText="1"/>
    </xf>
    <xf numFmtId="0" fontId="6" fillId="3" borderId="54" xfId="0" applyFont="1" applyFill="1" applyBorder="1" applyAlignment="1" applyProtection="1">
      <alignment horizontal="left" vertical="center" wrapText="1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6" xfId="0" applyNumberFormat="1" applyFont="1" applyFill="1" applyBorder="1" applyAlignment="1" applyProtection="1">
      <alignment horizontal="center" vertical="center"/>
    </xf>
    <xf numFmtId="1" fontId="6" fillId="3" borderId="4" xfId="0" applyNumberFormat="1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/>
    </xf>
    <xf numFmtId="0" fontId="4" fillId="4" borderId="6" xfId="0" applyFont="1" applyFill="1" applyBorder="1" applyAlignment="1" applyProtection="1">
      <alignment horizont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</cellXfs>
  <cellStyles count="3">
    <cellStyle name="Čárka 2 2" xfId="2" xr:uid="{00000000-0005-0000-0000-000000000000}"/>
    <cellStyle name="Normální" xfId="0" builtinId="0"/>
    <cellStyle name="Procenta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view="pageLayout" topLeftCell="A10" zoomScale="80" zoomScaleNormal="115" zoomScalePageLayoutView="80" workbookViewId="0">
      <selection activeCell="K6" sqref="K6"/>
    </sheetView>
  </sheetViews>
  <sheetFormatPr defaultRowHeight="15" x14ac:dyDescent="0.25"/>
  <cols>
    <col min="1" max="1" width="14.42578125" customWidth="1"/>
    <col min="2" max="2" width="18.42578125" customWidth="1"/>
    <col min="3" max="3" width="15.28515625" customWidth="1"/>
    <col min="4" max="4" width="14.140625" customWidth="1"/>
    <col min="5" max="5" width="11" customWidth="1"/>
  </cols>
  <sheetData>
    <row r="1" spans="1:21" ht="25.5" customHeight="1" x14ac:dyDescent="0.3">
      <c r="A1" s="120" t="s">
        <v>61</v>
      </c>
      <c r="C1" s="120"/>
      <c r="D1" s="120"/>
      <c r="E1" s="120"/>
      <c r="F1" s="119"/>
      <c r="G1" s="121"/>
      <c r="H1" s="121"/>
      <c r="I1" s="121"/>
      <c r="J1" s="3"/>
      <c r="K1" s="160"/>
      <c r="L1" s="160"/>
      <c r="M1" s="160"/>
      <c r="N1" s="4"/>
      <c r="O1" s="4"/>
      <c r="P1" s="4"/>
      <c r="Q1" s="4"/>
      <c r="R1" s="5"/>
      <c r="S1" s="5"/>
      <c r="T1" s="5"/>
      <c r="U1" s="1"/>
    </row>
    <row r="2" spans="1:21" ht="24.75" customHeight="1" thickBot="1" x14ac:dyDescent="0.35">
      <c r="A2" s="1"/>
      <c r="B2" s="166"/>
      <c r="C2" s="167"/>
      <c r="D2" s="127"/>
      <c r="E2" s="6"/>
      <c r="F2" s="2"/>
      <c r="G2" s="2"/>
      <c r="H2" s="2"/>
      <c r="I2" s="7"/>
      <c r="J2" s="8"/>
      <c r="K2" s="8"/>
      <c r="L2" s="8"/>
      <c r="M2" s="8"/>
      <c r="N2" s="8"/>
      <c r="O2" s="8"/>
      <c r="P2" s="8"/>
      <c r="Q2" s="8"/>
      <c r="R2" s="5"/>
      <c r="S2" s="5"/>
      <c r="T2" s="5"/>
      <c r="U2" s="1"/>
    </row>
    <row r="3" spans="1:21" ht="23.25" customHeight="1" thickBot="1" x14ac:dyDescent="0.3">
      <c r="A3" s="161" t="s">
        <v>54</v>
      </c>
      <c r="B3" s="162"/>
      <c r="C3" s="163" t="s">
        <v>0</v>
      </c>
      <c r="D3" s="164"/>
      <c r="E3" s="9"/>
      <c r="F3" s="165">
        <v>2023</v>
      </c>
      <c r="G3" s="165"/>
      <c r="H3" s="165"/>
      <c r="I3" s="165"/>
      <c r="J3" s="165">
        <v>2024</v>
      </c>
      <c r="K3" s="165"/>
      <c r="L3" s="165"/>
      <c r="M3" s="165"/>
      <c r="N3" s="174">
        <v>2025</v>
      </c>
      <c r="O3" s="175"/>
      <c r="P3" s="175"/>
      <c r="Q3" s="176"/>
      <c r="R3" s="174">
        <v>2026</v>
      </c>
      <c r="S3" s="175"/>
      <c r="T3" s="175"/>
      <c r="U3" s="176"/>
    </row>
    <row r="4" spans="1:21" ht="15.75" thickBot="1" x14ac:dyDescent="0.3">
      <c r="A4" s="177" t="s">
        <v>1</v>
      </c>
      <c r="B4" s="178"/>
      <c r="C4" s="178"/>
      <c r="D4" s="178"/>
      <c r="E4" s="178"/>
      <c r="F4" s="179"/>
      <c r="G4" s="179"/>
      <c r="H4" s="179"/>
      <c r="I4" s="179"/>
      <c r="J4" s="179"/>
      <c r="K4" s="179"/>
      <c r="L4" s="179"/>
      <c r="M4" s="179"/>
      <c r="N4" s="180"/>
      <c r="O4" s="180"/>
      <c r="P4" s="180"/>
      <c r="Q4" s="180"/>
      <c r="R4" s="180"/>
      <c r="S4" s="180"/>
      <c r="T4" s="180"/>
      <c r="U4" s="180"/>
    </row>
    <row r="5" spans="1:21" ht="39.75" thickBot="1" x14ac:dyDescent="0.3">
      <c r="A5" s="181" t="s">
        <v>2</v>
      </c>
      <c r="B5" s="182"/>
      <c r="C5" s="10" t="s">
        <v>3</v>
      </c>
      <c r="D5" s="11" t="s">
        <v>4</v>
      </c>
      <c r="E5" s="10" t="s">
        <v>5</v>
      </c>
      <c r="F5" s="12" t="s">
        <v>6</v>
      </c>
      <c r="G5" s="13" t="s">
        <v>7</v>
      </c>
      <c r="H5" s="13" t="s">
        <v>8</v>
      </c>
      <c r="I5" s="14" t="s">
        <v>9</v>
      </c>
      <c r="J5" s="12" t="s">
        <v>6</v>
      </c>
      <c r="K5" s="13" t="s">
        <v>7</v>
      </c>
      <c r="L5" s="13" t="s">
        <v>8</v>
      </c>
      <c r="M5" s="14" t="s">
        <v>9</v>
      </c>
      <c r="N5" s="12" t="s">
        <v>6</v>
      </c>
      <c r="O5" s="13" t="s">
        <v>7</v>
      </c>
      <c r="P5" s="13" t="s">
        <v>8</v>
      </c>
      <c r="Q5" s="14" t="s">
        <v>9</v>
      </c>
      <c r="R5" s="12" t="s">
        <v>6</v>
      </c>
      <c r="S5" s="13" t="s">
        <v>7</v>
      </c>
      <c r="T5" s="13" t="s">
        <v>8</v>
      </c>
      <c r="U5" s="14" t="s">
        <v>9</v>
      </c>
    </row>
    <row r="6" spans="1:21" ht="66.75" customHeight="1" thickBot="1" x14ac:dyDescent="0.3">
      <c r="A6" s="80" t="s">
        <v>59</v>
      </c>
      <c r="B6" s="145" t="s">
        <v>47</v>
      </c>
      <c r="C6" s="116" t="str">
        <f>IFERROR(D6/D20,"10")</f>
        <v>10</v>
      </c>
      <c r="D6" s="53">
        <f>I6+M6+Q6+U6</f>
        <v>0</v>
      </c>
      <c r="E6" s="81"/>
      <c r="F6" s="82"/>
      <c r="G6" s="82"/>
      <c r="H6" s="82"/>
      <c r="I6" s="53">
        <f>SUM(I7:I10)</f>
        <v>0</v>
      </c>
      <c r="J6" s="82"/>
      <c r="K6" s="82"/>
      <c r="L6" s="83"/>
      <c r="M6" s="53">
        <f>SUM(M7:M10)</f>
        <v>0</v>
      </c>
      <c r="N6" s="84"/>
      <c r="O6" s="82"/>
      <c r="P6" s="83"/>
      <c r="Q6" s="53">
        <f>SUM(Q7:Q10)</f>
        <v>0</v>
      </c>
      <c r="R6" s="84"/>
      <c r="S6" s="82"/>
      <c r="T6" s="83"/>
      <c r="U6" s="53">
        <f>SUM(U7:U10)</f>
        <v>0</v>
      </c>
    </row>
    <row r="7" spans="1:21" ht="21" x14ac:dyDescent="0.25">
      <c r="A7" s="85" t="s">
        <v>12</v>
      </c>
      <c r="B7" s="146" t="s">
        <v>48</v>
      </c>
      <c r="C7" s="137"/>
      <c r="D7" s="27">
        <f>I7+Q7+M7+U7</f>
        <v>0</v>
      </c>
      <c r="E7" s="71"/>
      <c r="F7" s="30"/>
      <c r="G7" s="30"/>
      <c r="H7" s="30"/>
      <c r="I7" s="63">
        <f>ROUND((F7*(G7*(H7/100)+G7)),0)</f>
        <v>0</v>
      </c>
      <c r="J7" s="30"/>
      <c r="K7" s="30"/>
      <c r="L7" s="30"/>
      <c r="M7" s="63">
        <f>ROUND((J7*(K7*(L7/100)+K7)),0)</f>
        <v>0</v>
      </c>
      <c r="N7" s="30"/>
      <c r="O7" s="30"/>
      <c r="P7" s="30"/>
      <c r="Q7" s="67">
        <f>ROUND((N7*(O7*(P7/100)+O7)),0)</f>
        <v>0</v>
      </c>
      <c r="R7" s="30"/>
      <c r="S7" s="30"/>
      <c r="T7" s="30"/>
      <c r="U7" s="68">
        <f>ROUND((R7*(S7*(T7/100)+S7)),0)</f>
        <v>0</v>
      </c>
    </row>
    <row r="8" spans="1:21" ht="21" x14ac:dyDescent="0.25">
      <c r="A8" s="85" t="s">
        <v>14</v>
      </c>
      <c r="B8" s="117" t="s">
        <v>49</v>
      </c>
      <c r="C8" s="140"/>
      <c r="D8" s="27">
        <f>I8+Q8+M8+U8</f>
        <v>0</v>
      </c>
      <c r="E8" s="71"/>
      <c r="F8" s="30"/>
      <c r="G8" s="30"/>
      <c r="H8" s="30"/>
      <c r="I8" s="63">
        <f>ROUND((F8*(G8*(H8/100)+G8)),0)</f>
        <v>0</v>
      </c>
      <c r="J8" s="30"/>
      <c r="K8" s="30"/>
      <c r="L8" s="30"/>
      <c r="M8" s="63">
        <f>ROUND((J8*(K8*(L8/100)+K8)),0)</f>
        <v>0</v>
      </c>
      <c r="N8" s="30"/>
      <c r="O8" s="30"/>
      <c r="P8" s="30"/>
      <c r="Q8" s="67">
        <f>ROUND((N8*(O8*(P8/100)+O8)),0)</f>
        <v>0</v>
      </c>
      <c r="R8" s="30"/>
      <c r="S8" s="30"/>
      <c r="T8" s="30"/>
      <c r="U8" s="68">
        <f>ROUND((R8*(S8*(T8/100)+S8)),0)</f>
        <v>0</v>
      </c>
    </row>
    <row r="9" spans="1:21" x14ac:dyDescent="0.25">
      <c r="A9" s="118" t="s">
        <v>16</v>
      </c>
      <c r="B9" s="47" t="s">
        <v>50</v>
      </c>
      <c r="C9" s="159"/>
      <c r="D9" s="27">
        <f>I9+Q9+M9+U9</f>
        <v>0</v>
      </c>
      <c r="E9" s="71"/>
      <c r="F9" s="30"/>
      <c r="G9" s="30"/>
      <c r="H9" s="30"/>
      <c r="I9" s="63">
        <f>ROUND((F9*(G9*(H9/100)+G9)),0)</f>
        <v>0</v>
      </c>
      <c r="J9" s="30"/>
      <c r="K9" s="30"/>
      <c r="L9" s="30"/>
      <c r="M9" s="63">
        <f>ROUND((J9*(K9*(L9/100)+K9)),0)</f>
        <v>0</v>
      </c>
      <c r="N9" s="30"/>
      <c r="O9" s="30"/>
      <c r="P9" s="30"/>
      <c r="Q9" s="67">
        <f>ROUND((N9*(O9*(P9/100)+O9)),0)</f>
        <v>0</v>
      </c>
      <c r="R9" s="30"/>
      <c r="S9" s="30"/>
      <c r="T9" s="30"/>
      <c r="U9" s="78"/>
    </row>
    <row r="10" spans="1:21" ht="15.75" thickBot="1" x14ac:dyDescent="0.3">
      <c r="A10" s="118" t="s">
        <v>18</v>
      </c>
      <c r="B10" s="47" t="s">
        <v>62</v>
      </c>
      <c r="C10" s="144"/>
      <c r="D10" s="86">
        <f>I10+Q10+M10+U10</f>
        <v>0</v>
      </c>
      <c r="E10" s="71"/>
      <c r="F10" s="30"/>
      <c r="G10" s="30"/>
      <c r="H10" s="30"/>
      <c r="I10" s="78">
        <f>ROUND((F10*(G10*(H10/100)+G10)),0)</f>
        <v>0</v>
      </c>
      <c r="J10" s="30"/>
      <c r="K10" s="30"/>
      <c r="L10" s="30"/>
      <c r="M10" s="32">
        <f>ROUND((J10*(K10*(L10/100)+K10)),0)</f>
        <v>0</v>
      </c>
      <c r="N10" s="30"/>
      <c r="O10" s="30"/>
      <c r="P10" s="30"/>
      <c r="Q10" s="64">
        <f>ROUND((N10*(O10*(P10/100)+O10)),0)</f>
        <v>0</v>
      </c>
      <c r="R10" s="30"/>
      <c r="S10" s="30"/>
      <c r="T10" s="30"/>
      <c r="U10" s="74">
        <f>ROUND((R10*(S10*(T10/100)+S10)),0)</f>
        <v>0</v>
      </c>
    </row>
    <row r="11" spans="1:21" ht="32.25" thickBot="1" x14ac:dyDescent="0.3">
      <c r="A11" s="87" t="s">
        <v>25</v>
      </c>
      <c r="B11" s="88" t="s">
        <v>37</v>
      </c>
      <c r="C11" s="52">
        <f>IFERROR(D11/D20,)</f>
        <v>0</v>
      </c>
      <c r="D11" s="53">
        <f>I11+M11+Q11+U11</f>
        <v>0</v>
      </c>
      <c r="E11" s="89"/>
      <c r="F11" s="90"/>
      <c r="G11" s="91"/>
      <c r="H11" s="92"/>
      <c r="I11" s="53">
        <f>SUM(I12:I14)</f>
        <v>0</v>
      </c>
      <c r="J11" s="90"/>
      <c r="K11" s="91"/>
      <c r="L11" s="92"/>
      <c r="M11" s="53">
        <f>SUM(M12:M14)</f>
        <v>0</v>
      </c>
      <c r="N11" s="90"/>
      <c r="O11" s="91"/>
      <c r="P11" s="92"/>
      <c r="Q11" s="53">
        <f>SUM(Q12:Q14)</f>
        <v>0</v>
      </c>
      <c r="R11" s="90"/>
      <c r="S11" s="91"/>
      <c r="T11" s="92"/>
      <c r="U11" s="53">
        <f>SUM(U12:U14)</f>
        <v>0</v>
      </c>
    </row>
    <row r="12" spans="1:21" x14ac:dyDescent="0.25">
      <c r="A12" s="58" t="s">
        <v>27</v>
      </c>
      <c r="B12" s="59" t="s">
        <v>33</v>
      </c>
      <c r="C12" s="143"/>
      <c r="D12" s="27">
        <f>I12+Q12+M12+U12</f>
        <v>0</v>
      </c>
      <c r="E12" s="60"/>
      <c r="F12" s="61"/>
      <c r="G12" s="62"/>
      <c r="H12" s="31"/>
      <c r="I12" s="63">
        <f>ROUND((F12*(G12*(H12/100)+G12)),0)</f>
        <v>0</v>
      </c>
      <c r="J12" s="61"/>
      <c r="K12" s="62"/>
      <c r="L12" s="31"/>
      <c r="M12" s="63">
        <f>ROUND((J12*(K12*(L12/100)+K12)),0)</f>
        <v>0</v>
      </c>
      <c r="N12" s="61"/>
      <c r="O12" s="62"/>
      <c r="P12" s="31"/>
      <c r="Q12" s="67">
        <f>ROUND((N12*(O12*(P12/100)+O12)),0)</f>
        <v>0</v>
      </c>
      <c r="R12" s="61"/>
      <c r="S12" s="62"/>
      <c r="T12" s="62"/>
      <c r="U12" s="68">
        <f>ROUND((R12*(S12*(T12/100)+S12)),0)</f>
        <v>0</v>
      </c>
    </row>
    <row r="13" spans="1:21" ht="21" x14ac:dyDescent="0.25">
      <c r="A13" s="65" t="s">
        <v>29</v>
      </c>
      <c r="B13" s="66" t="s">
        <v>30</v>
      </c>
      <c r="C13" s="140"/>
      <c r="D13" s="27">
        <f>I13+Q13+M13+U13</f>
        <v>0</v>
      </c>
      <c r="E13" s="35"/>
      <c r="F13" s="29"/>
      <c r="G13" s="30"/>
      <c r="H13" s="31"/>
      <c r="I13" s="63">
        <f>ROUND((F13*(G13*(H13/100)+G13)),0)</f>
        <v>0</v>
      </c>
      <c r="J13" s="29"/>
      <c r="K13" s="30"/>
      <c r="L13" s="31"/>
      <c r="M13" s="63">
        <f>ROUND((J13*(K13*(L13/100)+K13)),0)</f>
        <v>0</v>
      </c>
      <c r="N13" s="29"/>
      <c r="O13" s="30"/>
      <c r="P13" s="31"/>
      <c r="Q13" s="67">
        <f>ROUND((N13*(O13*(P13/100)+O13)),0)</f>
        <v>0</v>
      </c>
      <c r="R13" s="29"/>
      <c r="S13" s="30"/>
      <c r="T13" s="30"/>
      <c r="U13" s="68">
        <f>ROUND((R13*(S13*(T13/100)+S13)),0)</f>
        <v>0</v>
      </c>
    </row>
    <row r="14" spans="1:21" ht="15.75" thickBot="1" x14ac:dyDescent="0.3">
      <c r="A14" s="69" t="s">
        <v>24</v>
      </c>
      <c r="B14" s="47" t="s">
        <v>24</v>
      </c>
      <c r="C14" s="144"/>
      <c r="D14" s="70">
        <f>I14+Q14+M14+U14</f>
        <v>0</v>
      </c>
      <c r="E14" s="71"/>
      <c r="F14" s="29"/>
      <c r="G14" s="62"/>
      <c r="H14" s="31"/>
      <c r="I14" s="63">
        <f>ROUND((F14*(G14*(H14/100)+G14)),0)</f>
        <v>0</v>
      </c>
      <c r="J14" s="29"/>
      <c r="K14" s="62"/>
      <c r="L14" s="31"/>
      <c r="M14" s="32">
        <f>ROUND((J14*(K14*(L14/100)+K14)),0)</f>
        <v>0</v>
      </c>
      <c r="N14" s="61"/>
      <c r="O14" s="62"/>
      <c r="P14" s="31"/>
      <c r="Q14" s="64">
        <f>ROUND((N14*(O14*(P14/100)+O14)),0)</f>
        <v>0</v>
      </c>
      <c r="R14" s="72"/>
      <c r="S14" s="73"/>
      <c r="T14" s="73"/>
      <c r="U14" s="74">
        <f>ROUND((R14*(S14*(T14/100)+S14)),0)</f>
        <v>0</v>
      </c>
    </row>
    <row r="15" spans="1:21" ht="21.75" thickBot="1" x14ac:dyDescent="0.3">
      <c r="A15" s="50" t="s">
        <v>60</v>
      </c>
      <c r="B15" s="51" t="s">
        <v>63</v>
      </c>
      <c r="C15" s="52">
        <f>IFERROR(D15/D20,)</f>
        <v>0</v>
      </c>
      <c r="D15" s="53">
        <f>I15+M15+Q15+U15</f>
        <v>0</v>
      </c>
      <c r="E15" s="54"/>
      <c r="F15" s="55"/>
      <c r="G15" s="56"/>
      <c r="H15" s="57"/>
      <c r="I15" s="53">
        <f>SUM(I16:I18)</f>
        <v>0</v>
      </c>
      <c r="J15" s="55"/>
      <c r="K15" s="56"/>
      <c r="L15" s="57"/>
      <c r="M15" s="53">
        <f>SUM(M16:M18)</f>
        <v>0</v>
      </c>
      <c r="N15" s="55"/>
      <c r="O15" s="56"/>
      <c r="P15" s="57"/>
      <c r="Q15" s="53">
        <f>SUM(Q16:Q18)</f>
        <v>0</v>
      </c>
      <c r="R15" s="55"/>
      <c r="S15" s="56"/>
      <c r="T15" s="57"/>
      <c r="U15" s="53">
        <f>SUM(U16:U18)</f>
        <v>0</v>
      </c>
    </row>
    <row r="16" spans="1:21" x14ac:dyDescent="0.25">
      <c r="A16" s="58" t="s">
        <v>32</v>
      </c>
      <c r="B16" s="59" t="s">
        <v>33</v>
      </c>
      <c r="C16" s="143"/>
      <c r="D16" s="27">
        <f>I16+Q16+M16+U16</f>
        <v>0</v>
      </c>
      <c r="E16" s="60"/>
      <c r="F16" s="61"/>
      <c r="G16" s="93"/>
      <c r="H16" s="31"/>
      <c r="I16" s="63">
        <f>ROUND((F16*(G16*(H16/100)+G16)),0)</f>
        <v>0</v>
      </c>
      <c r="J16" s="61"/>
      <c r="K16" s="62"/>
      <c r="L16" s="31"/>
      <c r="M16" s="63">
        <f>ROUND((J16*(K16*(L16/100)+K16)),0)</f>
        <v>0</v>
      </c>
      <c r="N16" s="61"/>
      <c r="O16" s="62"/>
      <c r="P16" s="31"/>
      <c r="Q16" s="67">
        <f>ROUND((N16*(O16*(P16/100)+O16)),0)</f>
        <v>0</v>
      </c>
      <c r="R16" s="61"/>
      <c r="S16" s="62"/>
      <c r="T16" s="62"/>
      <c r="U16" s="68">
        <f>ROUND((R16*(S16*(T16/100)+S16)),0)</f>
        <v>0</v>
      </c>
    </row>
    <row r="17" spans="1:21" ht="21" x14ac:dyDescent="0.25">
      <c r="A17" s="65" t="s">
        <v>34</v>
      </c>
      <c r="B17" s="66" t="s">
        <v>30</v>
      </c>
      <c r="C17" s="140"/>
      <c r="D17" s="27">
        <f>I17+Q17+M17+U17</f>
        <v>0</v>
      </c>
      <c r="E17" s="35"/>
      <c r="F17" s="29"/>
      <c r="G17" s="30"/>
      <c r="H17" s="31"/>
      <c r="I17" s="63">
        <f>ROUND((F17*(G17*(H17/100)+G17)),0)</f>
        <v>0</v>
      </c>
      <c r="J17" s="29"/>
      <c r="K17" s="30"/>
      <c r="L17" s="31"/>
      <c r="M17" s="63">
        <f>ROUND((J17*(K17*(L17/100)+K17)),0)</f>
        <v>0</v>
      </c>
      <c r="N17" s="29"/>
      <c r="O17" s="30"/>
      <c r="P17" s="31"/>
      <c r="Q17" s="67">
        <f>ROUND((N17*(O17*(P17/100)+O17)),0)</f>
        <v>0</v>
      </c>
      <c r="R17" s="29"/>
      <c r="S17" s="30"/>
      <c r="T17" s="30"/>
      <c r="U17" s="68">
        <f>ROUND((R17*(S17*(T17/100)+S17)),0)</f>
        <v>0</v>
      </c>
    </row>
    <row r="18" spans="1:21" ht="15.75" thickBot="1" x14ac:dyDescent="0.3">
      <c r="A18" s="94" t="s">
        <v>24</v>
      </c>
      <c r="B18" s="94" t="s">
        <v>24</v>
      </c>
      <c r="C18" s="144"/>
      <c r="D18" s="76">
        <f>I18+Q18+M18+U18</f>
        <v>0</v>
      </c>
      <c r="E18" s="77"/>
      <c r="F18" s="72"/>
      <c r="G18" s="73"/>
      <c r="H18" s="49"/>
      <c r="I18" s="151">
        <f>ROUND((F18*(G18*(H18/100)+G18)),0)</f>
        <v>0</v>
      </c>
      <c r="J18" s="48"/>
      <c r="K18" s="49"/>
      <c r="L18" s="49"/>
      <c r="M18" s="152">
        <f>ROUND((J18*(K18*(L18/100)+K18)),0)</f>
        <v>0</v>
      </c>
      <c r="N18" s="48"/>
      <c r="O18" s="49"/>
      <c r="P18" s="49"/>
      <c r="Q18" s="152">
        <f>ROUND((N18*(O18*(P18/100)+O18)),0)</f>
        <v>0</v>
      </c>
      <c r="R18" s="48"/>
      <c r="S18" s="49"/>
      <c r="T18" s="153"/>
      <c r="U18" s="152">
        <f>ROUND((R18*(S18*(T18/100)+S18)),0)</f>
        <v>0</v>
      </c>
    </row>
    <row r="19" spans="1:21" ht="15.75" thickBot="1" x14ac:dyDescent="0.3">
      <c r="A19" s="95"/>
      <c r="B19" s="96"/>
      <c r="C19" s="96"/>
      <c r="D19" s="147"/>
      <c r="E19" s="148"/>
      <c r="F19" s="149"/>
      <c r="G19" s="150"/>
      <c r="H19" s="97"/>
      <c r="I19" s="98"/>
      <c r="J19" s="99"/>
      <c r="K19" s="100"/>
      <c r="L19" s="100"/>
      <c r="M19" s="100"/>
      <c r="N19" s="101"/>
      <c r="O19" s="101"/>
      <c r="P19" s="101"/>
      <c r="Q19" s="101"/>
      <c r="R19" s="101"/>
      <c r="S19" s="101"/>
      <c r="T19" s="154"/>
      <c r="U19" s="101"/>
    </row>
    <row r="20" spans="1:21" ht="19.5" customHeight="1" x14ac:dyDescent="0.25">
      <c r="A20" s="95"/>
      <c r="B20" s="168" t="s">
        <v>43</v>
      </c>
      <c r="C20" s="169"/>
      <c r="D20" s="130">
        <f>D6+D11+D15</f>
        <v>0</v>
      </c>
      <c r="E20" s="128" t="s">
        <v>44</v>
      </c>
      <c r="F20" s="102"/>
      <c r="G20" s="103"/>
      <c r="H20" s="103"/>
      <c r="I20" s="104">
        <f>I6+I11+I15</f>
        <v>0</v>
      </c>
      <c r="J20" s="105"/>
      <c r="K20" s="105"/>
      <c r="L20" s="105"/>
      <c r="M20" s="104">
        <f>M6+M11+M15</f>
        <v>0</v>
      </c>
      <c r="N20" s="105"/>
      <c r="O20" s="105"/>
      <c r="P20" s="105"/>
      <c r="Q20" s="104">
        <f>Q6+Q11+Q15</f>
        <v>0</v>
      </c>
      <c r="R20" s="105"/>
      <c r="S20" s="105"/>
      <c r="T20" s="105"/>
      <c r="U20" s="104">
        <f>U6+U11+U15</f>
        <v>0</v>
      </c>
    </row>
    <row r="21" spans="1:21" ht="25.5" customHeight="1" x14ac:dyDescent="0.25">
      <c r="A21" s="95"/>
      <c r="B21" s="170" t="s">
        <v>45</v>
      </c>
      <c r="C21" s="171"/>
      <c r="D21" s="131">
        <f>D20*E21</f>
        <v>0</v>
      </c>
      <c r="E21" s="129">
        <v>0.85</v>
      </c>
      <c r="F21" s="106"/>
      <c r="G21" s="107"/>
      <c r="H21" s="107"/>
      <c r="I21" s="108">
        <f>I20*E21</f>
        <v>0</v>
      </c>
      <c r="J21" s="109"/>
      <c r="K21" s="109"/>
      <c r="L21" s="109"/>
      <c r="M21" s="108">
        <f>M20*E21</f>
        <v>0</v>
      </c>
      <c r="N21" s="109"/>
      <c r="O21" s="109"/>
      <c r="P21" s="109"/>
      <c r="Q21" s="108">
        <f>Q20*E21</f>
        <v>0</v>
      </c>
      <c r="R21" s="109"/>
      <c r="S21" s="109"/>
      <c r="T21" s="109"/>
      <c r="U21" s="108">
        <f>U20*E21</f>
        <v>0</v>
      </c>
    </row>
    <row r="22" spans="1:21" ht="27" customHeight="1" thickBot="1" x14ac:dyDescent="0.3">
      <c r="A22" s="95"/>
      <c r="B22" s="172" t="s">
        <v>46</v>
      </c>
      <c r="C22" s="173"/>
      <c r="D22" s="132">
        <f>D20*E22</f>
        <v>0</v>
      </c>
      <c r="E22" s="129">
        <v>0.15</v>
      </c>
      <c r="F22" s="110"/>
      <c r="G22" s="111"/>
      <c r="H22" s="111"/>
      <c r="I22" s="112">
        <f>I20*E22</f>
        <v>0</v>
      </c>
      <c r="J22" s="113"/>
      <c r="K22" s="113"/>
      <c r="L22" s="113"/>
      <c r="M22" s="112">
        <f>M20*E22</f>
        <v>0</v>
      </c>
      <c r="N22" s="113"/>
      <c r="O22" s="113"/>
      <c r="P22" s="113"/>
      <c r="Q22" s="112">
        <f>Q20*E22</f>
        <v>0</v>
      </c>
      <c r="R22" s="113"/>
      <c r="S22" s="113"/>
      <c r="T22" s="113"/>
      <c r="U22" s="112">
        <f>U20*E22</f>
        <v>0</v>
      </c>
    </row>
    <row r="23" spans="1:21" x14ac:dyDescent="0.25">
      <c r="E23" s="133"/>
      <c r="F23" s="133"/>
      <c r="G23" s="133"/>
      <c r="H23" s="133"/>
    </row>
    <row r="24" spans="1:21" x14ac:dyDescent="0.25">
      <c r="A24" s="135" t="s">
        <v>55</v>
      </c>
    </row>
    <row r="25" spans="1:21" x14ac:dyDescent="0.25">
      <c r="A25" s="157" t="s">
        <v>57</v>
      </c>
      <c r="B25" s="157"/>
    </row>
    <row r="27" spans="1:21" x14ac:dyDescent="0.25">
      <c r="F27" s="158"/>
    </row>
  </sheetData>
  <protectedRanges>
    <protectedRange sqref="B20:U22" name="Oblast11"/>
    <protectedRange sqref="A3" name="Oblast9"/>
    <protectedRange sqref="B15 B12:C13 C14 B11 B16:C17 C18 C7:C10" name="Oblast7"/>
    <protectedRange sqref="J6:L18 N6:P18 R6:T18" name="Oblast5"/>
    <protectedRange sqref="F6:H18" name="Oblast4"/>
    <protectedRange sqref="A14:B14 C11 A18:B18 C15 C6" name="Oblast2"/>
    <protectedRange sqref="E21" name="Oblast10"/>
    <protectedRange sqref="B7:B8" name="Oblast7_2"/>
    <protectedRange sqref="A6:B6 A7:A8 A9:B10" name="Oblast2_3"/>
  </protectedRanges>
  <mergeCells count="15">
    <mergeCell ref="B20:C20"/>
    <mergeCell ref="B21:C21"/>
    <mergeCell ref="B22:C22"/>
    <mergeCell ref="N3:Q3"/>
    <mergeCell ref="R3:U3"/>
    <mergeCell ref="A4:M4"/>
    <mergeCell ref="N4:Q4"/>
    <mergeCell ref="R4:U4"/>
    <mergeCell ref="A5:B5"/>
    <mergeCell ref="K1:M1"/>
    <mergeCell ref="A3:B3"/>
    <mergeCell ref="C3:D3"/>
    <mergeCell ref="F3:I3"/>
    <mergeCell ref="J3:M3"/>
    <mergeCell ref="B2:C2"/>
  </mergeCells>
  <conditionalFormatting sqref="C15">
    <cfRule type="cellIs" dxfId="11" priority="2" stopIfTrue="1" operator="greaterThan">
      <formula>0.05</formula>
    </cfRule>
    <cfRule type="cellIs" dxfId="10" priority="3" stopIfTrue="1" operator="greaterThan">
      <formula>0.05</formula>
    </cfRule>
    <cfRule type="cellIs" dxfId="9" priority="7" operator="greaterThan">
      <formula>10%</formula>
    </cfRule>
  </conditionalFormatting>
  <conditionalFormatting sqref="D15">
    <cfRule type="cellIs" dxfId="8" priority="1" operator="greaterThan">
      <formula>10000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&amp;CPříloha č. 2 výzvy NPŽP č. 9/2022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view="pageLayout" zoomScaleNormal="100" workbookViewId="0">
      <selection activeCell="I5" sqref="I5"/>
    </sheetView>
  </sheetViews>
  <sheetFormatPr defaultRowHeight="15" x14ac:dyDescent="0.25"/>
  <cols>
    <col min="1" max="1" width="14.42578125" customWidth="1"/>
    <col min="2" max="2" width="18.42578125" customWidth="1"/>
    <col min="3" max="3" width="15.28515625" customWidth="1"/>
    <col min="4" max="4" width="10.7109375" customWidth="1"/>
    <col min="5" max="5" width="11" customWidth="1"/>
  </cols>
  <sheetData>
    <row r="1" spans="1:21" ht="25.5" customHeight="1" x14ac:dyDescent="0.3">
      <c r="A1" s="120" t="s">
        <v>58</v>
      </c>
      <c r="C1" s="120"/>
      <c r="D1" s="120"/>
      <c r="E1" s="120"/>
      <c r="F1" s="119"/>
      <c r="G1" s="121"/>
      <c r="H1" s="121"/>
      <c r="I1" s="121"/>
      <c r="J1" s="3"/>
      <c r="K1" s="160"/>
      <c r="L1" s="160"/>
      <c r="M1" s="160"/>
      <c r="N1" s="134"/>
      <c r="O1" s="134"/>
      <c r="P1" s="134"/>
      <c r="Q1" s="134"/>
      <c r="R1" s="5"/>
      <c r="S1" s="5"/>
      <c r="T1" s="5"/>
      <c r="U1" s="1"/>
    </row>
    <row r="2" spans="1:21" ht="24.75" customHeight="1" thickBot="1" x14ac:dyDescent="0.35">
      <c r="A2" s="1"/>
      <c r="B2" s="166"/>
      <c r="C2" s="167"/>
      <c r="D2" s="127"/>
      <c r="E2" s="6"/>
      <c r="F2" s="2"/>
      <c r="G2" s="2"/>
      <c r="H2" s="2"/>
      <c r="I2" s="7"/>
      <c r="J2" s="8"/>
      <c r="K2" s="8"/>
      <c r="L2" s="8"/>
      <c r="M2" s="8"/>
      <c r="N2" s="8"/>
      <c r="O2" s="8"/>
      <c r="P2" s="8"/>
      <c r="Q2" s="8"/>
      <c r="R2" s="5"/>
      <c r="S2" s="5"/>
      <c r="T2" s="5"/>
      <c r="U2" s="1"/>
    </row>
    <row r="3" spans="1:21" ht="23.25" customHeight="1" thickBot="1" x14ac:dyDescent="0.3">
      <c r="A3" s="161" t="s">
        <v>54</v>
      </c>
      <c r="B3" s="162"/>
      <c r="C3" s="163" t="s">
        <v>0</v>
      </c>
      <c r="D3" s="164"/>
      <c r="E3" s="9"/>
      <c r="F3" s="165">
        <v>2023</v>
      </c>
      <c r="G3" s="165"/>
      <c r="H3" s="165"/>
      <c r="I3" s="165"/>
      <c r="J3" s="165">
        <v>2024</v>
      </c>
      <c r="K3" s="165"/>
      <c r="L3" s="165"/>
      <c r="M3" s="165"/>
      <c r="N3" s="174">
        <v>2025</v>
      </c>
      <c r="O3" s="175"/>
      <c r="P3" s="175"/>
      <c r="Q3" s="176"/>
      <c r="R3" s="174">
        <v>2026</v>
      </c>
      <c r="S3" s="175"/>
      <c r="T3" s="175"/>
      <c r="U3" s="176"/>
    </row>
    <row r="4" spans="1:21" ht="15.75" thickBot="1" x14ac:dyDescent="0.3">
      <c r="A4" s="177" t="s">
        <v>1</v>
      </c>
      <c r="B4" s="178"/>
      <c r="C4" s="178"/>
      <c r="D4" s="178"/>
      <c r="E4" s="178"/>
      <c r="F4" s="179"/>
      <c r="G4" s="179"/>
      <c r="H4" s="179"/>
      <c r="I4" s="179"/>
      <c r="J4" s="179"/>
      <c r="K4" s="179"/>
      <c r="L4" s="179"/>
      <c r="M4" s="179"/>
      <c r="N4" s="180"/>
      <c r="O4" s="180"/>
      <c r="P4" s="180"/>
      <c r="Q4" s="180"/>
      <c r="R4" s="180"/>
      <c r="S4" s="180"/>
      <c r="T4" s="180"/>
      <c r="U4" s="180"/>
    </row>
    <row r="5" spans="1:21" ht="39.75" thickBot="1" x14ac:dyDescent="0.3">
      <c r="A5" s="181" t="s">
        <v>2</v>
      </c>
      <c r="B5" s="182"/>
      <c r="C5" s="10" t="s">
        <v>3</v>
      </c>
      <c r="D5" s="11" t="s">
        <v>4</v>
      </c>
      <c r="E5" s="10" t="s">
        <v>5</v>
      </c>
      <c r="F5" s="12" t="s">
        <v>6</v>
      </c>
      <c r="G5" s="13" t="s">
        <v>7</v>
      </c>
      <c r="H5" s="13" t="s">
        <v>8</v>
      </c>
      <c r="I5" s="14" t="s">
        <v>9</v>
      </c>
      <c r="J5" s="12" t="s">
        <v>6</v>
      </c>
      <c r="K5" s="13" t="s">
        <v>7</v>
      </c>
      <c r="L5" s="13" t="s">
        <v>8</v>
      </c>
      <c r="M5" s="14" t="s">
        <v>9</v>
      </c>
      <c r="N5" s="12" t="s">
        <v>6</v>
      </c>
      <c r="O5" s="13" t="s">
        <v>7</v>
      </c>
      <c r="P5" s="13" t="s">
        <v>8</v>
      </c>
      <c r="Q5" s="14" t="s">
        <v>9</v>
      </c>
      <c r="R5" s="12" t="s">
        <v>6</v>
      </c>
      <c r="S5" s="13" t="s">
        <v>7</v>
      </c>
      <c r="T5" s="13" t="s">
        <v>8</v>
      </c>
      <c r="U5" s="14" t="s">
        <v>9</v>
      </c>
    </row>
    <row r="6" spans="1:21" ht="15.75" thickBot="1" x14ac:dyDescent="0.3">
      <c r="A6" s="15" t="s">
        <v>10</v>
      </c>
      <c r="B6" s="16" t="s">
        <v>11</v>
      </c>
      <c r="C6" s="17">
        <f>IFERROR(D6/D33,)</f>
        <v>0</v>
      </c>
      <c r="D6" s="18">
        <f>I6+M6+Q6+U6</f>
        <v>0</v>
      </c>
      <c r="E6" s="19"/>
      <c r="F6" s="20"/>
      <c r="G6" s="21"/>
      <c r="H6" s="22"/>
      <c r="I6" s="23">
        <f>SUM(I7:I13)</f>
        <v>0</v>
      </c>
      <c r="J6" s="24"/>
      <c r="K6" s="21"/>
      <c r="L6" s="22"/>
      <c r="M6" s="23">
        <f>SUM(M7:M13)</f>
        <v>0</v>
      </c>
      <c r="N6" s="24"/>
      <c r="O6" s="21"/>
      <c r="P6" s="22"/>
      <c r="Q6" s="23">
        <f>SUM(Q7:Q13)</f>
        <v>0</v>
      </c>
      <c r="R6" s="24"/>
      <c r="S6" s="21"/>
      <c r="T6" s="22"/>
      <c r="U6" s="23">
        <f>SUM(U7:U13)</f>
        <v>0</v>
      </c>
    </row>
    <row r="7" spans="1:21" x14ac:dyDescent="0.25">
      <c r="A7" s="25" t="s">
        <v>12</v>
      </c>
      <c r="B7" s="26" t="s">
        <v>13</v>
      </c>
      <c r="C7" s="138"/>
      <c r="D7" s="27">
        <f t="shared" ref="D7:D8" si="0">I7+Q7+M7+U7</f>
        <v>0</v>
      </c>
      <c r="E7" s="28"/>
      <c r="F7" s="29"/>
      <c r="G7" s="30"/>
      <c r="H7" s="31"/>
      <c r="I7" s="32">
        <f t="shared" ref="I7:I13" si="1">ROUND((F7*(G7*(H7/100)+G7)),0)</f>
        <v>0</v>
      </c>
      <c r="J7" s="33"/>
      <c r="K7" s="30"/>
      <c r="L7" s="31"/>
      <c r="M7" s="32">
        <f t="shared" ref="M7:M13" si="2">ROUND((J7*(K7*(L7/100)+K7)),0)</f>
        <v>0</v>
      </c>
      <c r="N7" s="33"/>
      <c r="O7" s="30"/>
      <c r="P7" s="31"/>
      <c r="Q7" s="32">
        <f t="shared" ref="Q7:Q13" si="3">ROUND((N7*(O7*(P7/100)+O7)),0)</f>
        <v>0</v>
      </c>
      <c r="R7" s="33"/>
      <c r="S7" s="30"/>
      <c r="T7" s="31"/>
      <c r="U7" s="32">
        <f t="shared" ref="U7:U13" si="4">ROUND((R7*(S7*(T7/100)+S7)),0)</f>
        <v>0</v>
      </c>
    </row>
    <row r="8" spans="1:21" x14ac:dyDescent="0.25">
      <c r="A8" s="25" t="s">
        <v>14</v>
      </c>
      <c r="B8" s="26" t="s">
        <v>15</v>
      </c>
      <c r="C8" s="139"/>
      <c r="D8" s="27">
        <f t="shared" si="0"/>
        <v>0</v>
      </c>
      <c r="E8" s="28"/>
      <c r="F8" s="29"/>
      <c r="G8" s="30"/>
      <c r="H8" s="31"/>
      <c r="I8" s="32">
        <f t="shared" si="1"/>
        <v>0</v>
      </c>
      <c r="J8" s="33"/>
      <c r="K8" s="30"/>
      <c r="L8" s="31"/>
      <c r="M8" s="32">
        <f t="shared" si="2"/>
        <v>0</v>
      </c>
      <c r="N8" s="33"/>
      <c r="O8" s="30"/>
      <c r="P8" s="31"/>
      <c r="Q8" s="32">
        <f t="shared" si="3"/>
        <v>0</v>
      </c>
      <c r="R8" s="33"/>
      <c r="S8" s="30"/>
      <c r="T8" s="31"/>
      <c r="U8" s="32">
        <f t="shared" si="4"/>
        <v>0</v>
      </c>
    </row>
    <row r="9" spans="1:21" ht="36" customHeight="1" x14ac:dyDescent="0.25">
      <c r="A9" s="34" t="s">
        <v>16</v>
      </c>
      <c r="B9" s="114" t="s">
        <v>17</v>
      </c>
      <c r="C9" s="140"/>
      <c r="D9" s="27">
        <f>I9+Q9+M9+U9</f>
        <v>0</v>
      </c>
      <c r="E9" s="35"/>
      <c r="F9" s="29"/>
      <c r="G9" s="30"/>
      <c r="H9" s="31"/>
      <c r="I9" s="32">
        <f t="shared" si="1"/>
        <v>0</v>
      </c>
      <c r="J9" s="33"/>
      <c r="K9" s="30"/>
      <c r="L9" s="31"/>
      <c r="M9" s="32">
        <f t="shared" si="2"/>
        <v>0</v>
      </c>
      <c r="N9" s="33"/>
      <c r="O9" s="30"/>
      <c r="P9" s="31"/>
      <c r="Q9" s="32">
        <f t="shared" si="3"/>
        <v>0</v>
      </c>
      <c r="R9" s="33"/>
      <c r="S9" s="30"/>
      <c r="T9" s="31"/>
      <c r="U9" s="32">
        <f t="shared" si="4"/>
        <v>0</v>
      </c>
    </row>
    <row r="10" spans="1:21" ht="21" x14ac:dyDescent="0.25">
      <c r="A10" s="25" t="s">
        <v>18</v>
      </c>
      <c r="B10" s="26" t="s">
        <v>19</v>
      </c>
      <c r="C10" s="140"/>
      <c r="D10" s="27">
        <f>I10+Q10+M10+U10</f>
        <v>0</v>
      </c>
      <c r="E10" s="35"/>
      <c r="F10" s="29"/>
      <c r="G10" s="30"/>
      <c r="H10" s="31"/>
      <c r="I10" s="32">
        <f t="shared" si="1"/>
        <v>0</v>
      </c>
      <c r="J10" s="33"/>
      <c r="K10" s="30"/>
      <c r="L10" s="31"/>
      <c r="M10" s="32">
        <f t="shared" si="2"/>
        <v>0</v>
      </c>
      <c r="N10" s="33"/>
      <c r="O10" s="30"/>
      <c r="P10" s="31"/>
      <c r="Q10" s="32">
        <f t="shared" si="3"/>
        <v>0</v>
      </c>
      <c r="R10" s="33"/>
      <c r="S10" s="30"/>
      <c r="T10" s="31"/>
      <c r="U10" s="32">
        <f t="shared" si="4"/>
        <v>0</v>
      </c>
    </row>
    <row r="11" spans="1:21" x14ac:dyDescent="0.25">
      <c r="A11" s="34" t="s">
        <v>20</v>
      </c>
      <c r="B11" s="26" t="s">
        <v>21</v>
      </c>
      <c r="C11" s="141"/>
      <c r="D11" s="36">
        <f>I11+Q11+M11+U11</f>
        <v>0</v>
      </c>
      <c r="E11" s="115"/>
      <c r="F11" s="38"/>
      <c r="G11" s="39"/>
      <c r="H11" s="40"/>
      <c r="I11" s="41">
        <f>ROUND((F11*(G11*(H11/100)+G11)),0)</f>
        <v>0</v>
      </c>
      <c r="J11" s="42"/>
      <c r="K11" s="39"/>
      <c r="L11" s="40"/>
      <c r="M11" s="41">
        <f t="shared" si="2"/>
        <v>0</v>
      </c>
      <c r="N11" s="42"/>
      <c r="O11" s="39"/>
      <c r="P11" s="40"/>
      <c r="Q11" s="41">
        <f t="shared" si="3"/>
        <v>0</v>
      </c>
      <c r="R11" s="42"/>
      <c r="S11" s="39"/>
      <c r="T11" s="40"/>
      <c r="U11" s="41">
        <f t="shared" si="4"/>
        <v>0</v>
      </c>
    </row>
    <row r="12" spans="1:21" x14ac:dyDescent="0.25">
      <c r="A12" s="25" t="s">
        <v>22</v>
      </c>
      <c r="B12" s="26" t="s">
        <v>23</v>
      </c>
      <c r="C12" s="141"/>
      <c r="D12" s="36">
        <f>I12+Q12+M12+U12</f>
        <v>0</v>
      </c>
      <c r="E12" s="37"/>
      <c r="F12" s="38"/>
      <c r="G12" s="39"/>
      <c r="H12" s="40"/>
      <c r="I12" s="41">
        <f t="shared" si="1"/>
        <v>0</v>
      </c>
      <c r="J12" s="43"/>
      <c r="K12" s="44"/>
      <c r="L12" s="45"/>
      <c r="M12" s="41">
        <f t="shared" si="2"/>
        <v>0</v>
      </c>
      <c r="N12" s="43"/>
      <c r="O12" s="44"/>
      <c r="P12" s="45"/>
      <c r="Q12" s="41">
        <f t="shared" si="3"/>
        <v>0</v>
      </c>
      <c r="R12" s="43"/>
      <c r="S12" s="44"/>
      <c r="T12" s="45"/>
      <c r="U12" s="41">
        <f t="shared" si="4"/>
        <v>0</v>
      </c>
    </row>
    <row r="13" spans="1:21" ht="15.75" thickBot="1" x14ac:dyDescent="0.3">
      <c r="A13" s="46" t="s">
        <v>24</v>
      </c>
      <c r="B13" s="47" t="s">
        <v>24</v>
      </c>
      <c r="C13" s="142"/>
      <c r="D13" s="27">
        <f>I13+Q13+M13+U13</f>
        <v>0</v>
      </c>
      <c r="E13" s="35"/>
      <c r="F13" s="48"/>
      <c r="G13" s="49"/>
      <c r="H13" s="49"/>
      <c r="I13" s="32">
        <f t="shared" si="1"/>
        <v>0</v>
      </c>
      <c r="J13" s="48"/>
      <c r="K13" s="49"/>
      <c r="L13" s="49"/>
      <c r="M13" s="32">
        <f t="shared" si="2"/>
        <v>0</v>
      </c>
      <c r="N13" s="48"/>
      <c r="O13" s="49"/>
      <c r="P13" s="49"/>
      <c r="Q13" s="32">
        <f t="shared" si="3"/>
        <v>0</v>
      </c>
      <c r="R13" s="48"/>
      <c r="S13" s="49"/>
      <c r="T13" s="49"/>
      <c r="U13" s="32">
        <f t="shared" si="4"/>
        <v>0</v>
      </c>
    </row>
    <row r="14" spans="1:21" ht="32.25" thickBot="1" x14ac:dyDescent="0.3">
      <c r="A14" s="50" t="s">
        <v>25</v>
      </c>
      <c r="B14" s="51" t="s">
        <v>26</v>
      </c>
      <c r="C14" s="52" t="str">
        <f>IFERROR(D14/D33,"5")</f>
        <v>5</v>
      </c>
      <c r="D14" s="53">
        <f>I14+M14+Q14+U14</f>
        <v>0</v>
      </c>
      <c r="E14" s="54"/>
      <c r="F14" s="55"/>
      <c r="G14" s="56"/>
      <c r="H14" s="57"/>
      <c r="I14" s="53">
        <f>SUM(I15:I16)</f>
        <v>0</v>
      </c>
      <c r="J14" s="55"/>
      <c r="K14" s="56"/>
      <c r="L14" s="57"/>
      <c r="M14" s="53">
        <f>SUM(M15:M16)</f>
        <v>0</v>
      </c>
      <c r="N14" s="55"/>
      <c r="O14" s="56"/>
      <c r="P14" s="57"/>
      <c r="Q14" s="53">
        <f>SUM(Q15:Q16)</f>
        <v>0</v>
      </c>
      <c r="R14" s="55"/>
      <c r="S14" s="56"/>
      <c r="T14" s="57"/>
      <c r="U14" s="53">
        <f>SUM(U15:U16)</f>
        <v>0</v>
      </c>
    </row>
    <row r="15" spans="1:21" ht="21" x14ac:dyDescent="0.25">
      <c r="A15" s="58" t="s">
        <v>27</v>
      </c>
      <c r="B15" s="59" t="s">
        <v>28</v>
      </c>
      <c r="C15" s="143"/>
      <c r="D15" s="27">
        <f>I15+Q15+M15+U15</f>
        <v>0</v>
      </c>
      <c r="E15" s="60"/>
      <c r="F15" s="61"/>
      <c r="G15" s="62"/>
      <c r="H15" s="31"/>
      <c r="I15" s="63">
        <f>ROUND((F15*(G15*(H15/100)+G15)),0)</f>
        <v>0</v>
      </c>
      <c r="J15" s="61"/>
      <c r="K15" s="62"/>
      <c r="L15" s="31"/>
      <c r="M15" s="63">
        <f>ROUND((J15*(K15*(L15/100)+K15)),0)</f>
        <v>0</v>
      </c>
      <c r="N15" s="61"/>
      <c r="O15" s="62"/>
      <c r="P15" s="31"/>
      <c r="Q15" s="67">
        <f>ROUND((N15*(O15*(P15/100)+O15)),0)</f>
        <v>0</v>
      </c>
      <c r="R15" s="61"/>
      <c r="S15" s="62"/>
      <c r="T15" s="62"/>
      <c r="U15" s="68">
        <f>ROUND((R15*(S15*(T15/100)+S15)),0)</f>
        <v>0</v>
      </c>
    </row>
    <row r="16" spans="1:21" ht="21.75" thickBot="1" x14ac:dyDescent="0.3">
      <c r="A16" s="65" t="s">
        <v>29</v>
      </c>
      <c r="B16" s="66" t="s">
        <v>30</v>
      </c>
      <c r="C16" s="144"/>
      <c r="D16" s="27">
        <f>I16+Q16+M16+U16</f>
        <v>0</v>
      </c>
      <c r="E16" s="35"/>
      <c r="F16" s="29"/>
      <c r="G16" s="30"/>
      <c r="H16" s="31"/>
      <c r="I16" s="63">
        <f>ROUND((F16*(G16*(H16/100)+G16)),0)</f>
        <v>0</v>
      </c>
      <c r="J16" s="29"/>
      <c r="K16" s="30"/>
      <c r="L16" s="31"/>
      <c r="M16" s="63">
        <f>ROUND((J16*(K16*(L16/100)+K16)),0)</f>
        <v>0</v>
      </c>
      <c r="N16" s="29"/>
      <c r="O16" s="30"/>
      <c r="P16" s="31"/>
      <c r="Q16" s="67">
        <f>ROUND((N16*(O16*(P16/100)+O16)),0)</f>
        <v>0</v>
      </c>
      <c r="R16" s="29"/>
      <c r="S16" s="30"/>
      <c r="T16" s="30"/>
      <c r="U16" s="68">
        <f>ROUND((R16*(S16*(T16/100)+S16)),0)</f>
        <v>0</v>
      </c>
    </row>
    <row r="17" spans="1:22" ht="55.5" customHeight="1" thickBot="1" x14ac:dyDescent="0.3">
      <c r="A17" s="50" t="s">
        <v>51</v>
      </c>
      <c r="B17" s="122" t="s">
        <v>56</v>
      </c>
      <c r="C17" s="52">
        <f>IFERROR(D17/D33,)</f>
        <v>0</v>
      </c>
      <c r="D17" s="54">
        <f>I17+M17+Q17+U17</f>
        <v>0</v>
      </c>
      <c r="E17" s="54"/>
      <c r="F17" s="54"/>
      <c r="G17" s="54"/>
      <c r="H17" s="54"/>
      <c r="I17" s="124">
        <f>SUM(I18:I19)</f>
        <v>0</v>
      </c>
      <c r="J17" s="54"/>
      <c r="K17" s="54"/>
      <c r="L17" s="54"/>
      <c r="M17" s="124">
        <f>SUM(M18:M19)</f>
        <v>0</v>
      </c>
      <c r="N17" s="54"/>
      <c r="O17" s="54"/>
      <c r="P17" s="54"/>
      <c r="Q17" s="124">
        <f>SUM(Q18:Q19)</f>
        <v>0</v>
      </c>
      <c r="R17" s="54"/>
      <c r="S17" s="54"/>
      <c r="T17" s="54"/>
      <c r="U17" s="126">
        <f>SUM(U18:U19)</f>
        <v>0</v>
      </c>
    </row>
    <row r="18" spans="1:22" ht="21" x14ac:dyDescent="0.25">
      <c r="A18" s="123" t="s">
        <v>32</v>
      </c>
      <c r="B18" s="136" t="s">
        <v>53</v>
      </c>
      <c r="C18" s="137"/>
      <c r="D18" s="70">
        <f>I18+Q18+M18+U18</f>
        <v>0</v>
      </c>
      <c r="E18" s="71"/>
      <c r="F18" s="29"/>
      <c r="G18" s="62"/>
      <c r="H18" s="31"/>
      <c r="I18" s="63">
        <f>ROUND((F18*(G18*(H18/100)+G18)),0)</f>
        <v>0</v>
      </c>
      <c r="J18" s="29"/>
      <c r="K18" s="62"/>
      <c r="L18" s="31"/>
      <c r="M18" s="32">
        <f>ROUND((J18*(K18*(L18/100)+K18)),0)</f>
        <v>0</v>
      </c>
      <c r="N18" s="61"/>
      <c r="O18" s="62"/>
      <c r="P18" s="31"/>
      <c r="Q18" s="64">
        <f>ROUND((N18*(O18*(P18/100)+O18)),0)</f>
        <v>0</v>
      </c>
      <c r="R18" s="72"/>
      <c r="S18" s="72"/>
      <c r="T18" s="125"/>
      <c r="U18" s="155">
        <f>ROUND((R18*(S18*(T18/100)+S18)),0)</f>
        <v>0</v>
      </c>
      <c r="V18" s="156"/>
    </row>
    <row r="19" spans="1:22" ht="15.75" thickBot="1" x14ac:dyDescent="0.3">
      <c r="A19" s="118" t="s">
        <v>34</v>
      </c>
      <c r="B19" s="47" t="s">
        <v>24</v>
      </c>
      <c r="C19" s="144"/>
      <c r="D19" s="70">
        <f>I19+Q19+M19+U19</f>
        <v>0</v>
      </c>
      <c r="E19" s="71"/>
      <c r="F19" s="29"/>
      <c r="G19" s="62"/>
      <c r="H19" s="31"/>
      <c r="I19" s="63">
        <f>ROUND((F19*(G19*(H19/100)+G19)),0)</f>
        <v>0</v>
      </c>
      <c r="J19" s="29"/>
      <c r="K19" s="62"/>
      <c r="L19" s="31"/>
      <c r="M19" s="32">
        <f>ROUND((J19*(K19*(L19/100)+K19)),0)</f>
        <v>0</v>
      </c>
      <c r="N19" s="61"/>
      <c r="O19" s="62"/>
      <c r="P19" s="31"/>
      <c r="Q19" s="64">
        <f>ROUND((N19*(O19*(P19/100)+O19)),0)</f>
        <v>0</v>
      </c>
      <c r="R19" s="72"/>
      <c r="S19" s="72"/>
      <c r="T19" s="72"/>
      <c r="U19" s="74">
        <f>ROUND((R19*(S19*(T19/100)+S19)),0)</f>
        <v>0</v>
      </c>
      <c r="V19" s="156"/>
    </row>
    <row r="20" spans="1:22" ht="74.25" thickBot="1" x14ac:dyDescent="0.3">
      <c r="A20" s="50" t="s">
        <v>52</v>
      </c>
      <c r="B20" s="51" t="s">
        <v>31</v>
      </c>
      <c r="C20" s="52" t="str">
        <f>IFERROR(D20/D33,"10")</f>
        <v>10</v>
      </c>
      <c r="D20" s="53">
        <f>I20+M20+Q20+U20</f>
        <v>0</v>
      </c>
      <c r="E20" s="54"/>
      <c r="F20" s="55"/>
      <c r="G20" s="56"/>
      <c r="H20" s="57"/>
      <c r="I20" s="53">
        <f>SUM(I21:I23)</f>
        <v>0</v>
      </c>
      <c r="J20" s="55"/>
      <c r="K20" s="56"/>
      <c r="L20" s="57"/>
      <c r="M20" s="53">
        <f>SUM(M21:M23)</f>
        <v>0</v>
      </c>
      <c r="N20" s="55"/>
      <c r="O20" s="56"/>
      <c r="P20" s="57"/>
      <c r="Q20" s="53">
        <f>SUM(Q21:Q23)</f>
        <v>0</v>
      </c>
      <c r="R20" s="55"/>
      <c r="S20" s="56"/>
      <c r="T20" s="57"/>
      <c r="U20" s="53">
        <f>SUM(U21:U23)</f>
        <v>0</v>
      </c>
    </row>
    <row r="21" spans="1:22" x14ac:dyDescent="0.25">
      <c r="A21" s="58" t="s">
        <v>35</v>
      </c>
      <c r="B21" s="59" t="s">
        <v>33</v>
      </c>
      <c r="C21" s="143"/>
      <c r="D21" s="27">
        <f>I21+Q21+M21+U21</f>
        <v>0</v>
      </c>
      <c r="E21" s="60"/>
      <c r="F21" s="61"/>
      <c r="G21" s="62"/>
      <c r="H21" s="31"/>
      <c r="I21" s="63">
        <f>ROUND((F21*(G21*(H21/100)+G21)),0)</f>
        <v>0</v>
      </c>
      <c r="J21" s="61"/>
      <c r="K21" s="62"/>
      <c r="L21" s="31"/>
      <c r="M21" s="63">
        <f>ROUND((J21*(K21*(L21/100)+K21)),0)</f>
        <v>0</v>
      </c>
      <c r="N21" s="61"/>
      <c r="O21" s="62"/>
      <c r="P21" s="31"/>
      <c r="Q21" s="67">
        <f>ROUND((N21*(O21*(P21/100)+O21)),0)</f>
        <v>0</v>
      </c>
      <c r="R21" s="61"/>
      <c r="S21" s="62"/>
      <c r="T21" s="62"/>
      <c r="U21" s="68">
        <f>ROUND((R21*(S21*(T21/100)+S21)),0)</f>
        <v>0</v>
      </c>
    </row>
    <row r="22" spans="1:22" ht="21" x14ac:dyDescent="0.25">
      <c r="A22" s="65" t="s">
        <v>36</v>
      </c>
      <c r="B22" s="66" t="s">
        <v>30</v>
      </c>
      <c r="C22" s="140"/>
      <c r="D22" s="27">
        <f>I22+Q22+M22+U22</f>
        <v>0</v>
      </c>
      <c r="E22" s="35"/>
      <c r="F22" s="29"/>
      <c r="G22" s="30"/>
      <c r="H22" s="31"/>
      <c r="I22" s="63">
        <f>ROUND((F22*(G22*(H22/100)+G22)),0)</f>
        <v>0</v>
      </c>
      <c r="J22" s="29"/>
      <c r="K22" s="30"/>
      <c r="L22" s="31"/>
      <c r="M22" s="63">
        <f>ROUND((J22*(K22*(L22/100)+K22)),0)</f>
        <v>0</v>
      </c>
      <c r="N22" s="29"/>
      <c r="O22" s="30"/>
      <c r="P22" s="31"/>
      <c r="Q22" s="67">
        <f>ROUND((N22*(O22*(P22/100)+O22)),0)</f>
        <v>0</v>
      </c>
      <c r="R22" s="29"/>
      <c r="S22" s="30"/>
      <c r="T22" s="30"/>
      <c r="U22" s="68">
        <f>ROUND((R22*(S22*(T22/100)+S22)),0)</f>
        <v>0</v>
      </c>
    </row>
    <row r="23" spans="1:22" ht="15.75" thickBot="1" x14ac:dyDescent="0.3">
      <c r="A23" s="75" t="s">
        <v>24</v>
      </c>
      <c r="B23" s="144" t="s">
        <v>24</v>
      </c>
      <c r="C23" s="144"/>
      <c r="D23" s="76">
        <f>I23+Q23+M23+U23</f>
        <v>0</v>
      </c>
      <c r="E23" s="71"/>
      <c r="F23" s="29"/>
      <c r="G23" s="30"/>
      <c r="H23" s="30"/>
      <c r="I23" s="78">
        <f>ROUND((F23*(G23*(H23/100)+G23)),0)</f>
        <v>0</v>
      </c>
      <c r="J23" s="29"/>
      <c r="K23" s="30"/>
      <c r="L23" s="30"/>
      <c r="M23" s="74">
        <f>ROUND((J23*(K23*(L23/100)+K23)),0)</f>
        <v>0</v>
      </c>
      <c r="N23" s="29"/>
      <c r="O23" s="30"/>
      <c r="P23" s="30"/>
      <c r="Q23" s="79">
        <f>ROUND((N23*(O23*(P23/100)+O23)),0)</f>
        <v>0</v>
      </c>
      <c r="R23" s="29"/>
      <c r="S23" s="30"/>
      <c r="T23" s="30"/>
      <c r="U23" s="74">
        <f>ROUND((R23*(S23*(T23/100)+S23)),0)</f>
        <v>0</v>
      </c>
    </row>
    <row r="24" spans="1:22" ht="15.75" thickBot="1" x14ac:dyDescent="0.3">
      <c r="A24" s="87" t="s">
        <v>65</v>
      </c>
      <c r="B24" s="88" t="s">
        <v>64</v>
      </c>
      <c r="C24" s="52">
        <f>IFERROR(D24/D33,)</f>
        <v>0</v>
      </c>
      <c r="D24" s="53">
        <f>I24+M24+Q24+U24</f>
        <v>0</v>
      </c>
      <c r="E24" s="89"/>
      <c r="F24" s="90"/>
      <c r="G24" s="91"/>
      <c r="H24" s="92"/>
      <c r="I24" s="53">
        <f>SUM(I25:I27)</f>
        <v>0</v>
      </c>
      <c r="J24" s="90"/>
      <c r="K24" s="91"/>
      <c r="L24" s="92"/>
      <c r="M24" s="53">
        <f>SUM(M25:M27)</f>
        <v>0</v>
      </c>
      <c r="N24" s="90"/>
      <c r="O24" s="91"/>
      <c r="P24" s="92"/>
      <c r="Q24" s="53">
        <f>SUM(Q25:Q27)</f>
        <v>0</v>
      </c>
      <c r="R24" s="90"/>
      <c r="S24" s="91"/>
      <c r="T24" s="92"/>
      <c r="U24" s="53">
        <f>SUM(U25:U27)</f>
        <v>0</v>
      </c>
    </row>
    <row r="25" spans="1:22" x14ac:dyDescent="0.25">
      <c r="A25" s="58" t="s">
        <v>38</v>
      </c>
      <c r="B25" s="59" t="s">
        <v>33</v>
      </c>
      <c r="C25" s="143"/>
      <c r="D25" s="27">
        <f>I25+Q25+M25+U25</f>
        <v>0</v>
      </c>
      <c r="E25" s="60"/>
      <c r="F25" s="61"/>
      <c r="G25" s="62"/>
      <c r="H25" s="31"/>
      <c r="I25" s="63">
        <f>ROUND((F25*(G25*(H25/100)+G25)),0)</f>
        <v>0</v>
      </c>
      <c r="J25" s="61"/>
      <c r="K25" s="62"/>
      <c r="L25" s="31"/>
      <c r="M25" s="63">
        <f>ROUND((J25*(K25*(L25/100)+K25)),0)</f>
        <v>0</v>
      </c>
      <c r="N25" s="61"/>
      <c r="O25" s="62"/>
      <c r="P25" s="31"/>
      <c r="Q25" s="67">
        <f>ROUND((N25*(O25*(P25/100)+O25)),0)</f>
        <v>0</v>
      </c>
      <c r="R25" s="61"/>
      <c r="S25" s="62"/>
      <c r="T25" s="62"/>
      <c r="U25" s="68">
        <f>ROUND((R25*(S25*(T25/100)+S25)),0)</f>
        <v>0</v>
      </c>
    </row>
    <row r="26" spans="1:22" ht="21" x14ac:dyDescent="0.25">
      <c r="A26" s="65" t="s">
        <v>39</v>
      </c>
      <c r="B26" s="66" t="s">
        <v>30</v>
      </c>
      <c r="C26" s="140"/>
      <c r="D26" s="27">
        <f>I26+Q26+M26+U26</f>
        <v>0</v>
      </c>
      <c r="E26" s="35"/>
      <c r="F26" s="29"/>
      <c r="G26" s="30"/>
      <c r="H26" s="31"/>
      <c r="I26" s="63">
        <f>ROUND((F26*(G26*(H26/100)+G26)),0)</f>
        <v>0</v>
      </c>
      <c r="J26" s="29"/>
      <c r="K26" s="30"/>
      <c r="L26" s="31"/>
      <c r="M26" s="63">
        <f>ROUND((J26*(K26*(L26/100)+K26)),0)</f>
        <v>0</v>
      </c>
      <c r="N26" s="29"/>
      <c r="O26" s="30"/>
      <c r="P26" s="31"/>
      <c r="Q26" s="67">
        <f>ROUND((N26*(O26*(P26/100)+O26)),0)</f>
        <v>0</v>
      </c>
      <c r="R26" s="29"/>
      <c r="S26" s="30"/>
      <c r="T26" s="30"/>
      <c r="U26" s="68">
        <f>ROUND((R26*(S26*(T26/100)+S26)),0)</f>
        <v>0</v>
      </c>
    </row>
    <row r="27" spans="1:22" ht="15.75" thickBot="1" x14ac:dyDescent="0.3">
      <c r="A27" s="69" t="s">
        <v>24</v>
      </c>
      <c r="B27" s="47" t="s">
        <v>24</v>
      </c>
      <c r="C27" s="144"/>
      <c r="D27" s="70">
        <f>I27+Q27+M27+U27</f>
        <v>0</v>
      </c>
      <c r="E27" s="71"/>
      <c r="F27" s="29"/>
      <c r="G27" s="62"/>
      <c r="H27" s="31"/>
      <c r="I27" s="63">
        <f>ROUND((F27*(G27*(H27/100)+G27)),0)</f>
        <v>0</v>
      </c>
      <c r="J27" s="29"/>
      <c r="K27" s="62"/>
      <c r="L27" s="31"/>
      <c r="M27" s="32">
        <f>ROUND((J27*(K27*(L27/100)+K27)),0)</f>
        <v>0</v>
      </c>
      <c r="N27" s="61"/>
      <c r="O27" s="62"/>
      <c r="P27" s="31"/>
      <c r="Q27" s="64">
        <f>ROUND((N27*(O27*(P27/100)+O27)),0)</f>
        <v>0</v>
      </c>
      <c r="R27" s="72"/>
      <c r="S27" s="73"/>
      <c r="T27" s="73"/>
      <c r="U27" s="74">
        <f>ROUND((R27*(S27*(T27/100)+S27)),0)</f>
        <v>0</v>
      </c>
    </row>
    <row r="28" spans="1:22" ht="21.75" thickBot="1" x14ac:dyDescent="0.3">
      <c r="A28" s="50" t="s">
        <v>40</v>
      </c>
      <c r="B28" s="51" t="s">
        <v>63</v>
      </c>
      <c r="C28" s="52">
        <f>IFERROR(D28/D33,)</f>
        <v>0</v>
      </c>
      <c r="D28" s="53">
        <f>I28+M28+Q28+U28</f>
        <v>0</v>
      </c>
      <c r="E28" s="54"/>
      <c r="F28" s="55"/>
      <c r="G28" s="56"/>
      <c r="H28" s="57"/>
      <c r="I28" s="53">
        <f>SUM(I29:I31)</f>
        <v>0</v>
      </c>
      <c r="J28" s="55"/>
      <c r="K28" s="56"/>
      <c r="L28" s="57"/>
      <c r="M28" s="53">
        <f>SUM(M29:M31)</f>
        <v>0</v>
      </c>
      <c r="N28" s="55"/>
      <c r="O28" s="56"/>
      <c r="P28" s="57"/>
      <c r="Q28" s="53">
        <f>SUM(Q29:Q31)</f>
        <v>0</v>
      </c>
      <c r="R28" s="55"/>
      <c r="S28" s="56"/>
      <c r="T28" s="57"/>
      <c r="U28" s="53">
        <f>SUM(U29:U31)</f>
        <v>0</v>
      </c>
    </row>
    <row r="29" spans="1:22" x14ac:dyDescent="0.25">
      <c r="A29" s="58" t="s">
        <v>41</v>
      </c>
      <c r="B29" s="59" t="s">
        <v>33</v>
      </c>
      <c r="C29" s="143"/>
      <c r="D29" s="27">
        <f>I29+Q29+M29+U29</f>
        <v>0</v>
      </c>
      <c r="E29" s="60"/>
      <c r="F29" s="61"/>
      <c r="G29" s="93"/>
      <c r="H29" s="31"/>
      <c r="I29" s="63">
        <f>ROUND((F29*(G29*(H29/100)+G29)),0)</f>
        <v>0</v>
      </c>
      <c r="J29" s="61"/>
      <c r="K29" s="62"/>
      <c r="L29" s="31"/>
      <c r="M29" s="63">
        <f>ROUND((J29*(K29*(L29/100)+K29)),0)</f>
        <v>0</v>
      </c>
      <c r="N29" s="61"/>
      <c r="O29" s="62"/>
      <c r="P29" s="31"/>
      <c r="Q29" s="67">
        <f>ROUND((N29*(O29*(P29/100)+O29)),0)</f>
        <v>0</v>
      </c>
      <c r="R29" s="61"/>
      <c r="S29" s="62"/>
      <c r="T29" s="62"/>
      <c r="U29" s="68">
        <f>ROUND((R29*(S29*(T29/100)+S29)),0)</f>
        <v>0</v>
      </c>
    </row>
    <row r="30" spans="1:22" ht="21" x14ac:dyDescent="0.25">
      <c r="A30" s="65" t="s">
        <v>42</v>
      </c>
      <c r="B30" s="66" t="s">
        <v>30</v>
      </c>
      <c r="C30" s="140"/>
      <c r="D30" s="27">
        <f>I30+Q30+M30+U30</f>
        <v>0</v>
      </c>
      <c r="E30" s="35"/>
      <c r="F30" s="29"/>
      <c r="G30" s="30"/>
      <c r="H30" s="31"/>
      <c r="I30" s="63">
        <f>ROUND((F30*(G30*(H30/100)+G30)),0)</f>
        <v>0</v>
      </c>
      <c r="J30" s="29"/>
      <c r="K30" s="30"/>
      <c r="L30" s="31"/>
      <c r="M30" s="63">
        <f>ROUND((J30*(K30*(L30/100)+K30)),0)</f>
        <v>0</v>
      </c>
      <c r="N30" s="29"/>
      <c r="O30" s="30"/>
      <c r="P30" s="31"/>
      <c r="Q30" s="67">
        <f>ROUND((N30*(O30*(P30/100)+O30)),0)</f>
        <v>0</v>
      </c>
      <c r="R30" s="29"/>
      <c r="S30" s="30"/>
      <c r="T30" s="30"/>
      <c r="U30" s="68">
        <f>ROUND((R30*(S30*(T30/100)+S30)),0)</f>
        <v>0</v>
      </c>
    </row>
    <row r="31" spans="1:22" ht="15.75" thickBot="1" x14ac:dyDescent="0.3">
      <c r="A31" s="94" t="s">
        <v>24</v>
      </c>
      <c r="B31" s="94" t="s">
        <v>24</v>
      </c>
      <c r="C31" s="144"/>
      <c r="D31" s="76">
        <f>I31+Q31+M31+U31</f>
        <v>0</v>
      </c>
      <c r="E31" s="77"/>
      <c r="F31" s="72"/>
      <c r="G31" s="73"/>
      <c r="H31" s="49"/>
      <c r="I31" s="151">
        <f>ROUND((F31*(G31*(H31/100)+G31)),0)</f>
        <v>0</v>
      </c>
      <c r="J31" s="48"/>
      <c r="K31" s="49"/>
      <c r="L31" s="49"/>
      <c r="M31" s="152">
        <f>ROUND((J31*(K31*(L31/100)+K31)),0)</f>
        <v>0</v>
      </c>
      <c r="N31" s="48"/>
      <c r="O31" s="49"/>
      <c r="P31" s="49"/>
      <c r="Q31" s="152">
        <f>ROUND((N31*(O31*(P31/100)+O31)),0)</f>
        <v>0</v>
      </c>
      <c r="R31" s="48"/>
      <c r="S31" s="49"/>
      <c r="T31" s="153"/>
      <c r="U31" s="152">
        <f>ROUND((R31*(S31*(T31/100)+S31)),0)</f>
        <v>0</v>
      </c>
    </row>
    <row r="32" spans="1:22" ht="15.75" thickBot="1" x14ac:dyDescent="0.3">
      <c r="A32" s="95"/>
      <c r="B32" s="96"/>
      <c r="C32" s="96"/>
      <c r="D32" s="147"/>
      <c r="E32" s="148"/>
      <c r="F32" s="149"/>
      <c r="G32" s="150"/>
      <c r="H32" s="97"/>
      <c r="I32" s="98"/>
      <c r="J32" s="99"/>
      <c r="K32" s="100"/>
      <c r="L32" s="100"/>
      <c r="M32" s="100"/>
      <c r="N32" s="101"/>
      <c r="O32" s="101"/>
      <c r="P32" s="101"/>
      <c r="Q32" s="101"/>
      <c r="R32" s="101"/>
      <c r="S32" s="101"/>
      <c r="T32" s="154"/>
      <c r="U32" s="101"/>
    </row>
    <row r="33" spans="1:21" ht="19.5" customHeight="1" x14ac:dyDescent="0.25">
      <c r="A33" s="95"/>
      <c r="B33" s="168" t="s">
        <v>43</v>
      </c>
      <c r="C33" s="169"/>
      <c r="D33" s="130">
        <f>D6+D14+D17+D20+D24+D28</f>
        <v>0</v>
      </c>
      <c r="E33" s="128" t="s">
        <v>44</v>
      </c>
      <c r="F33" s="102"/>
      <c r="G33" s="103"/>
      <c r="H33" s="103"/>
      <c r="I33" s="104">
        <f>I6+I14+I17+I20+I24+I28</f>
        <v>0</v>
      </c>
      <c r="J33" s="105"/>
      <c r="K33" s="105"/>
      <c r="L33" s="105"/>
      <c r="M33" s="104">
        <f>M6+M14+M17+M20+M24+M28</f>
        <v>0</v>
      </c>
      <c r="N33" s="105"/>
      <c r="O33" s="105"/>
      <c r="P33" s="105"/>
      <c r="Q33" s="104">
        <f>Q6+Q14+Q17+Q20+Q24+Q28</f>
        <v>0</v>
      </c>
      <c r="R33" s="105"/>
      <c r="S33" s="105"/>
      <c r="T33" s="105"/>
      <c r="U33" s="104">
        <f>U6+U14++U17+U20+U24+U28</f>
        <v>0</v>
      </c>
    </row>
    <row r="34" spans="1:21" ht="25.5" customHeight="1" x14ac:dyDescent="0.25">
      <c r="A34" s="95"/>
      <c r="B34" s="170" t="s">
        <v>45</v>
      </c>
      <c r="C34" s="171"/>
      <c r="D34" s="131">
        <f>D33*E34</f>
        <v>0</v>
      </c>
      <c r="E34" s="129">
        <v>0.85</v>
      </c>
      <c r="F34" s="106"/>
      <c r="G34" s="107"/>
      <c r="H34" s="107"/>
      <c r="I34" s="108">
        <f>I33*E34</f>
        <v>0</v>
      </c>
      <c r="J34" s="109"/>
      <c r="K34" s="109"/>
      <c r="L34" s="109"/>
      <c r="M34" s="108">
        <f>M33*E34</f>
        <v>0</v>
      </c>
      <c r="N34" s="109"/>
      <c r="O34" s="109"/>
      <c r="P34" s="109"/>
      <c r="Q34" s="108">
        <f>Q33*E34</f>
        <v>0</v>
      </c>
      <c r="R34" s="109"/>
      <c r="S34" s="109"/>
      <c r="T34" s="109"/>
      <c r="U34" s="108">
        <f>U33*E34</f>
        <v>0</v>
      </c>
    </row>
    <row r="35" spans="1:21" ht="27" customHeight="1" thickBot="1" x14ac:dyDescent="0.3">
      <c r="A35" s="95"/>
      <c r="B35" s="172" t="s">
        <v>46</v>
      </c>
      <c r="C35" s="173"/>
      <c r="D35" s="132">
        <f>D33*E35</f>
        <v>0</v>
      </c>
      <c r="E35" s="129">
        <v>0.15</v>
      </c>
      <c r="F35" s="110"/>
      <c r="G35" s="111"/>
      <c r="H35" s="111"/>
      <c r="I35" s="112">
        <f>I33*E35</f>
        <v>0</v>
      </c>
      <c r="J35" s="113"/>
      <c r="K35" s="113"/>
      <c r="L35" s="113"/>
      <c r="M35" s="112">
        <f>M33*E35</f>
        <v>0</v>
      </c>
      <c r="N35" s="113"/>
      <c r="O35" s="113"/>
      <c r="P35" s="113"/>
      <c r="Q35" s="112">
        <f>Q33*E35</f>
        <v>0</v>
      </c>
      <c r="R35" s="113"/>
      <c r="S35" s="113"/>
      <c r="T35" s="113"/>
      <c r="U35" s="112">
        <f>U33*E35</f>
        <v>0</v>
      </c>
    </row>
    <row r="36" spans="1:21" x14ac:dyDescent="0.25">
      <c r="E36" s="133"/>
      <c r="F36" s="133"/>
      <c r="G36" s="133"/>
      <c r="H36" s="133"/>
    </row>
    <row r="37" spans="1:21" x14ac:dyDescent="0.25">
      <c r="A37" s="135"/>
    </row>
    <row r="38" spans="1:21" x14ac:dyDescent="0.25">
      <c r="A38" s="157" t="s">
        <v>57</v>
      </c>
      <c r="B38" s="157"/>
    </row>
  </sheetData>
  <protectedRanges>
    <protectedRange sqref="B33:U35" name="Oblast11"/>
    <protectedRange sqref="A3" name="Oblast9"/>
    <protectedRange sqref="B28 B25:C26 C27 B24 B29:C30 C31 C21:C23 C15:C19" name="Oblast7"/>
    <protectedRange sqref="R6:T31 N6:P31 J6:L31" name="Oblast5"/>
    <protectedRange sqref="F6:H31" name="Oblast4"/>
    <protectedRange sqref="A27:B27 C24 A31:B31 C28 A19:B19 C7:C14 C20" name="Oblast2"/>
    <protectedRange sqref="E34" name="Oblast10"/>
    <protectedRange sqref="B6:B13 C6" name="Oblast2_2"/>
    <protectedRange sqref="B14:B18" name="Oblast7_1"/>
    <protectedRange sqref="B20:B22" name="Oblast7_2"/>
    <protectedRange sqref="A23:B23" name="Oblast2_3"/>
  </protectedRanges>
  <mergeCells count="15">
    <mergeCell ref="B33:C33"/>
    <mergeCell ref="B34:C34"/>
    <mergeCell ref="B35:C35"/>
    <mergeCell ref="N3:Q3"/>
    <mergeCell ref="R3:U3"/>
    <mergeCell ref="A4:M4"/>
    <mergeCell ref="N4:Q4"/>
    <mergeCell ref="R4:U4"/>
    <mergeCell ref="A5:B5"/>
    <mergeCell ref="K1:M1"/>
    <mergeCell ref="B2:C2"/>
    <mergeCell ref="A3:B3"/>
    <mergeCell ref="C3:D3"/>
    <mergeCell ref="F3:I3"/>
    <mergeCell ref="J3:M3"/>
  </mergeCells>
  <conditionalFormatting sqref="C14">
    <cfRule type="cellIs" dxfId="7" priority="5" stopIfTrue="1" operator="greaterThan">
      <formula>0.05</formula>
    </cfRule>
    <cfRule type="cellIs" dxfId="6" priority="8" operator="greaterThan">
      <formula>10%</formula>
    </cfRule>
  </conditionalFormatting>
  <conditionalFormatting sqref="C28">
    <cfRule type="cellIs" dxfId="5" priority="2" stopIfTrue="1" operator="greaterThan">
      <formula>0.05</formula>
    </cfRule>
    <cfRule type="cellIs" dxfId="4" priority="3" stopIfTrue="1" operator="greaterThan">
      <formula>0.05</formula>
    </cfRule>
    <cfRule type="cellIs" dxfId="3" priority="7" operator="greaterThan">
      <formula>10%</formula>
    </cfRule>
  </conditionalFormatting>
  <conditionalFormatting sqref="C20">
    <cfRule type="cellIs" dxfId="2" priority="4" stopIfTrue="1" operator="greaterThan">
      <formula>0.1</formula>
    </cfRule>
    <cfRule type="cellIs" dxfId="1" priority="6" operator="greaterThan">
      <formula>10%</formula>
    </cfRule>
  </conditionalFormatting>
  <conditionalFormatting sqref="D28">
    <cfRule type="cellIs" dxfId="0" priority="1" operator="greaterThan">
      <formula>10000</formula>
    </cfRule>
  </conditionalFormatting>
  <pageMargins left="0.7" right="0.7" top="0.78740157499999996" bottom="0.78740157499999996" header="0.3" footer="0.3"/>
  <pageSetup paperSize="9" scale="58" orientation="landscape" r:id="rId1"/>
  <headerFooter>
    <oddHeader>&amp;CPříloha č. 2 výzvy NPŽP č. 9/2022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5.5.D</vt:lpstr>
      <vt:lpstr>5.5.E</vt:lpstr>
      <vt:lpstr>'5.5.D'!Oblast_tisku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2022-11-28T14:37:48Z</dcterms:modified>
</cp:coreProperties>
</file>